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0" windowWidth="7680" windowHeight="9120" activeTab="1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'Individual'!$C$6:$R$36</definedName>
    <definedName name="_xlnm.Print_Area" localSheetId="0">'Equips 1a'!$A$1:$I$49</definedName>
    <definedName name="_xlnm.Print_Area" localSheetId="1">'Individual'!$A$1:$R$31</definedName>
    <definedName name="Imprimir_área_IM" localSheetId="1">'Individual'!$A$1:$R$35</definedName>
  </definedNames>
  <calcPr fullCalcOnLoad="1"/>
</workbook>
</file>

<file path=xl/sharedStrings.xml><?xml version="1.0" encoding="utf-8"?>
<sst xmlns="http://schemas.openxmlformats.org/spreadsheetml/2006/main" count="83" uniqueCount="58">
  <si>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</si>
  <si>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</si>
  <si>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</si>
  <si>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</si>
  <si>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</si>
  <si>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</si>
  <si>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</si>
  <si>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</si>
  <si>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</si>
  <si>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</si>
  <si>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</si>
  <si>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</si>
  <si>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</si>
  <si>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</si>
  <si>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</si>
  <si>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</si>
  <si>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 xml:space="preserve">FINAL ASCENS PRIMERA DIVISIÓ </t>
  </si>
  <si>
    <t>ABSENT</t>
  </si>
  <si>
    <t>FINAL</t>
  </si>
  <si>
    <t>PUNTS</t>
  </si>
  <si>
    <t>BARCELONA</t>
  </si>
  <si>
    <t>TOMAHAWK B</t>
  </si>
  <si>
    <t>MEDITERRÀNIA B</t>
  </si>
  <si>
    <t>Barcelona</t>
  </si>
  <si>
    <t>Jorge Ambrós Latorre</t>
  </si>
  <si>
    <t>Tomahawk</t>
  </si>
  <si>
    <t>Mediterrània</t>
  </si>
  <si>
    <t>LLIGA CATALANA DE BOWLING 2023 -2024</t>
  </si>
  <si>
    <t>JOVENTUT AL-VICI C</t>
  </si>
  <si>
    <t>SEVEN-3</t>
  </si>
  <si>
    <t xml:space="preserve">BARCELONA </t>
  </si>
  <si>
    <t xml:space="preserve">Fernando Sanz Tercero </t>
  </si>
  <si>
    <t>Xavier Albert Manau</t>
  </si>
  <si>
    <t>Raúl García Martín</t>
  </si>
  <si>
    <t>Pedro Tudela Martín</t>
  </si>
  <si>
    <t>Rafael Cervantes Solsona</t>
  </si>
  <si>
    <t>Joventut Al-Vici</t>
  </si>
  <si>
    <t>Josep Pi Fàbrega</t>
  </si>
  <si>
    <t>Jordi Ponsico Sabarich</t>
  </si>
  <si>
    <t>Jaume Ramisa Cano</t>
  </si>
  <si>
    <t>Enrique Ureta Machuca</t>
  </si>
  <si>
    <t>Benet Ballespí Sambola</t>
  </si>
  <si>
    <t>Javier Guiu Ibáñez</t>
  </si>
  <si>
    <t>David Reynolds Alcaine</t>
  </si>
  <si>
    <t>Guillermo Clemente Tapia</t>
  </si>
  <si>
    <t>Paolo Gozzo Mangiafico</t>
  </si>
  <si>
    <t>Humberto Mauri Nadal</t>
  </si>
  <si>
    <t>Daniel Lozano Chicote</t>
  </si>
  <si>
    <t>Albert Bedós Torrens</t>
  </si>
  <si>
    <t>Carlos Sánchez López</t>
  </si>
  <si>
    <t>José Manuel Rubio Hernández</t>
  </si>
  <si>
    <t>Francisco Hernández Espinosa</t>
  </si>
  <si>
    <t>Seven-3</t>
  </si>
  <si>
    <t>Juan José Bustos Marin</t>
  </si>
  <si>
    <t>Lluis Tobar Escalona</t>
  </si>
  <si>
    <t>Jordi Medina Macias</t>
  </si>
  <si>
    <t>Bernat Tresserras Gonzalo</t>
  </si>
  <si>
    <t xml:space="preserve">Jonatan García Rodríguez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</si>
</sst>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2</xdr:col>
      <xdr:colOff>457200</xdr:colOff>
      <xdr:row>5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9">
      <selection activeCell="H48" sqref="H48"/>
    </sheetView>
  </sheetViews>
  <sheetFormatPr defaultColWidth="11.375" defaultRowHeight="12.75"/>
  <cols>
    <col min="1" max="1" width="11.375" style="17" customWidth="1"/>
    <col min="2" max="3" width="11.375" style="18" customWidth="1"/>
    <col min="4" max="4" width="11.625" style="18" bestFit="1" customWidth="1"/>
    <col min="5" max="5" width="11.375" style="18" customWidth="1"/>
    <col min="6" max="6" width="7.00390625" style="18" customWidth="1"/>
    <col min="7" max="7" width="14.75390625" style="18" customWidth="1"/>
    <col min="8" max="10" width="11.375" style="18" customWidth="1"/>
    <col min="11" max="11" width="9.625" style="18" customWidth="1"/>
    <col min="12" max="16384" width="11.375" style="18" customWidth="1"/>
  </cols>
  <sheetData>
    <row r="1" spans="1:11" s="15" customFormat="1" ht="21">
      <c r="A1" s="14"/>
      <c r="D1" s="16" t="s">
        <v>4</v>
      </c>
      <c r="E1" s="16"/>
      <c r="F1" s="16"/>
      <c r="G1" s="16"/>
      <c r="H1" s="16"/>
      <c r="I1" s="16"/>
      <c r="J1" s="16"/>
      <c r="K1" s="16"/>
    </row>
    <row r="2" spans="1:11" s="15" customFormat="1" ht="21">
      <c r="A2" s="14"/>
      <c r="D2" s="16"/>
      <c r="E2" s="16"/>
      <c r="F2" s="16"/>
      <c r="G2" s="16"/>
      <c r="H2" s="16"/>
      <c r="I2" s="16"/>
      <c r="J2" s="16"/>
      <c r="K2" s="16"/>
    </row>
    <row r="3" spans="1:11" s="15" customFormat="1" ht="21">
      <c r="A3" s="14"/>
      <c r="D3" s="16" t="s">
        <v>27</v>
      </c>
      <c r="E3" s="16"/>
      <c r="F3" s="16"/>
      <c r="G3" s="16"/>
      <c r="H3" s="16"/>
      <c r="I3" s="16"/>
      <c r="J3" s="16"/>
      <c r="K3" s="16"/>
    </row>
    <row r="4" spans="4:11" ht="15">
      <c r="D4" s="19"/>
      <c r="E4" s="19"/>
      <c r="F4" s="19"/>
      <c r="G4" s="19"/>
      <c r="H4" s="19"/>
      <c r="I4" s="19"/>
      <c r="J4" s="19"/>
      <c r="K4" s="19"/>
    </row>
    <row r="5" spans="4:11" ht="21">
      <c r="D5" s="16" t="s">
        <v>16</v>
      </c>
      <c r="E5" s="19"/>
      <c r="F5" s="19"/>
      <c r="G5" s="16"/>
      <c r="H5" s="19"/>
      <c r="I5" s="19"/>
      <c r="J5" s="19"/>
      <c r="K5" s="19"/>
    </row>
    <row r="6" spans="3:11" ht="21">
      <c r="C6" s="16"/>
      <c r="D6" s="19"/>
      <c r="E6" s="19"/>
      <c r="F6" s="19"/>
      <c r="G6" s="19"/>
      <c r="H6" s="19"/>
      <c r="I6" s="19"/>
      <c r="J6" s="19"/>
      <c r="K6" s="19"/>
    </row>
    <row r="7" spans="3:11" ht="15">
      <c r="C7" s="19" t="s">
        <v>2</v>
      </c>
      <c r="D7" s="20">
        <v>45424</v>
      </c>
      <c r="E7" s="19"/>
      <c r="G7" s="19"/>
      <c r="H7" s="19"/>
      <c r="I7" s="21"/>
      <c r="J7" s="19"/>
      <c r="K7" s="19"/>
    </row>
    <row r="8" spans="1:11" ht="15.75" thickBot="1">
      <c r="A8" s="22"/>
      <c r="B8" s="23"/>
      <c r="C8" s="24"/>
      <c r="D8" s="24"/>
      <c r="E8" s="24"/>
      <c r="F8" s="24"/>
      <c r="G8" s="24"/>
      <c r="H8" s="24"/>
      <c r="I8" s="24"/>
      <c r="J8" s="19"/>
      <c r="K8" s="19"/>
    </row>
    <row r="9" spans="1:11" s="26" customFormat="1" ht="13.5" customHeight="1">
      <c r="A9" s="25" t="s">
        <v>5</v>
      </c>
      <c r="C9" s="26" t="s">
        <v>30</v>
      </c>
      <c r="D9" s="27"/>
      <c r="E9" s="28">
        <v>10</v>
      </c>
      <c r="G9" s="26" t="s">
        <v>28</v>
      </c>
      <c r="I9" s="28">
        <v>0</v>
      </c>
      <c r="J9" s="27"/>
      <c r="K9" s="27"/>
    </row>
    <row r="10" spans="1:11" s="26" customFormat="1" ht="13.5" customHeight="1">
      <c r="A10" s="25"/>
      <c r="C10" s="27"/>
      <c r="D10" s="27"/>
      <c r="E10" s="29"/>
      <c r="F10" s="27"/>
      <c r="G10" s="27"/>
      <c r="H10" s="27"/>
      <c r="I10" s="29"/>
      <c r="J10" s="27"/>
      <c r="K10" s="27"/>
    </row>
    <row r="11" spans="1:11" s="26" customFormat="1" ht="13.5" customHeight="1">
      <c r="A11" s="25"/>
      <c r="C11" s="26" t="s">
        <v>21</v>
      </c>
      <c r="E11" s="28">
        <v>1</v>
      </c>
      <c r="F11" s="28"/>
      <c r="G11" s="26" t="s">
        <v>22</v>
      </c>
      <c r="I11" s="28">
        <v>9</v>
      </c>
      <c r="J11" s="29"/>
      <c r="K11" s="29"/>
    </row>
    <row r="12" spans="1:11" s="26" customFormat="1" ht="13.5" customHeight="1">
      <c r="A12" s="25"/>
      <c r="E12" s="28"/>
      <c r="F12" s="28"/>
      <c r="I12" s="28"/>
      <c r="K12" s="28"/>
    </row>
    <row r="13" spans="1:11" s="26" customFormat="1" ht="13.5" customHeight="1">
      <c r="A13" s="25"/>
      <c r="C13" s="26" t="s">
        <v>29</v>
      </c>
      <c r="E13" s="28">
        <v>9</v>
      </c>
      <c r="F13" s="28"/>
      <c r="G13" s="26" t="s">
        <v>17</v>
      </c>
      <c r="I13" s="28">
        <v>0</v>
      </c>
      <c r="J13" s="28"/>
      <c r="K13" s="28"/>
    </row>
    <row r="14" spans="1:11" s="26" customFormat="1" ht="13.5" customHeight="1" thickBot="1">
      <c r="A14" s="30"/>
      <c r="B14" s="31"/>
      <c r="C14" s="31"/>
      <c r="D14" s="31"/>
      <c r="E14" s="32"/>
      <c r="F14" s="32"/>
      <c r="G14" s="31"/>
      <c r="H14" s="31"/>
      <c r="I14" s="32"/>
      <c r="J14" s="28"/>
      <c r="K14" s="28"/>
    </row>
    <row r="15" spans="1:11" s="26" customFormat="1" ht="13.5" customHeight="1">
      <c r="A15" s="25" t="s">
        <v>6</v>
      </c>
      <c r="C15" s="26" t="str">
        <f>C13</f>
        <v>SEVEN-3</v>
      </c>
      <c r="E15" s="28">
        <v>9</v>
      </c>
      <c r="F15" s="28"/>
      <c r="G15" s="26" t="str">
        <f>G11</f>
        <v>MEDITERRÀNIA B</v>
      </c>
      <c r="I15" s="28">
        <v>1</v>
      </c>
      <c r="J15" s="28"/>
      <c r="K15" s="28"/>
    </row>
    <row r="16" spans="1:11" s="26" customFormat="1" ht="13.5" customHeight="1">
      <c r="A16" s="25"/>
      <c r="E16" s="28"/>
      <c r="F16" s="28"/>
      <c r="I16" s="28"/>
      <c r="J16" s="28"/>
      <c r="K16" s="28"/>
    </row>
    <row r="17" spans="1:11" s="26" customFormat="1" ht="13.5" customHeight="1">
      <c r="A17" s="25"/>
      <c r="C17" s="26" t="str">
        <f>C9</f>
        <v>BARCELONA </v>
      </c>
      <c r="E17" s="28">
        <v>8</v>
      </c>
      <c r="F17" s="28"/>
      <c r="G17" s="26" t="str">
        <f>G13</f>
        <v>ABSENT</v>
      </c>
      <c r="I17" s="28">
        <v>0</v>
      </c>
      <c r="J17" s="28"/>
      <c r="K17" s="28"/>
    </row>
    <row r="18" spans="1:11" s="26" customFormat="1" ht="13.5" customHeight="1">
      <c r="A18" s="25"/>
      <c r="E18" s="28"/>
      <c r="F18" s="28"/>
      <c r="I18" s="28"/>
      <c r="J18" s="28"/>
      <c r="K18" s="28"/>
    </row>
    <row r="19" spans="1:11" s="26" customFormat="1" ht="13.5" customHeight="1">
      <c r="A19" s="25"/>
      <c r="C19" s="26" t="str">
        <f>G9</f>
        <v>JOVENTUT AL-VICI C</v>
      </c>
      <c r="E19" s="28">
        <v>6</v>
      </c>
      <c r="F19" s="28"/>
      <c r="G19" s="26" t="str">
        <f>C11</f>
        <v>TOMAHAWK B</v>
      </c>
      <c r="I19" s="28">
        <v>4</v>
      </c>
      <c r="J19" s="28"/>
      <c r="K19" s="28"/>
    </row>
    <row r="20" spans="1:11" s="26" customFormat="1" ht="13.5" customHeight="1" thickBot="1">
      <c r="A20" s="30"/>
      <c r="B20" s="31"/>
      <c r="C20" s="31"/>
      <c r="D20" s="31"/>
      <c r="E20" s="32"/>
      <c r="F20" s="32"/>
      <c r="G20" s="31"/>
      <c r="H20" s="31"/>
      <c r="I20" s="32"/>
      <c r="J20" s="28"/>
      <c r="K20" s="28"/>
    </row>
    <row r="21" spans="1:11" s="26" customFormat="1" ht="13.5" customHeight="1">
      <c r="A21" s="25" t="s">
        <v>7</v>
      </c>
      <c r="C21" s="26" t="str">
        <f>C11</f>
        <v>TOMAHAWK B</v>
      </c>
      <c r="E21" s="28">
        <v>8</v>
      </c>
      <c r="F21" s="28"/>
      <c r="G21" s="26" t="str">
        <f>C9</f>
        <v>BARCELONA </v>
      </c>
      <c r="I21" s="28">
        <v>2</v>
      </c>
      <c r="J21" s="28"/>
      <c r="K21" s="28"/>
    </row>
    <row r="22" spans="1:11" s="26" customFormat="1" ht="13.5" customHeight="1">
      <c r="A22" s="25"/>
      <c r="E22" s="28"/>
      <c r="F22" s="28"/>
      <c r="I22" s="28"/>
      <c r="J22" s="28"/>
      <c r="K22" s="28"/>
    </row>
    <row r="23" spans="1:11" s="26" customFormat="1" ht="13.5" customHeight="1">
      <c r="A23" s="25"/>
      <c r="C23" s="26" t="str">
        <f>G9</f>
        <v>JOVENTUT AL-VICI C</v>
      </c>
      <c r="E23" s="28">
        <v>1</v>
      </c>
      <c r="F23" s="28"/>
      <c r="G23" s="26" t="str">
        <f>C13</f>
        <v>SEVEN-3</v>
      </c>
      <c r="I23" s="28">
        <v>9</v>
      </c>
      <c r="J23" s="28"/>
      <c r="K23" s="28"/>
    </row>
    <row r="24" spans="1:11" s="26" customFormat="1" ht="13.5" customHeight="1">
      <c r="A24" s="25"/>
      <c r="E24" s="28"/>
      <c r="F24" s="28"/>
      <c r="I24" s="28"/>
      <c r="J24" s="28"/>
      <c r="K24" s="28"/>
    </row>
    <row r="25" spans="1:11" s="26" customFormat="1" ht="13.5" customHeight="1">
      <c r="A25" s="25"/>
      <c r="C25" s="26" t="str">
        <f>G13</f>
        <v>ABSENT</v>
      </c>
      <c r="E25" s="28">
        <v>0</v>
      </c>
      <c r="F25" s="28"/>
      <c r="G25" s="26" t="str">
        <f>G11</f>
        <v>MEDITERRÀNIA B</v>
      </c>
      <c r="I25" s="28">
        <v>10</v>
      </c>
      <c r="J25" s="28"/>
      <c r="K25" s="28"/>
    </row>
    <row r="26" spans="1:11" s="26" customFormat="1" ht="13.5" customHeight="1" thickBot="1">
      <c r="A26" s="30"/>
      <c r="B26" s="31"/>
      <c r="C26" s="31"/>
      <c r="D26" s="31"/>
      <c r="E26" s="32"/>
      <c r="F26" s="32"/>
      <c r="G26" s="31"/>
      <c r="H26" s="31"/>
      <c r="I26" s="32"/>
      <c r="J26" s="28"/>
      <c r="K26" s="28"/>
    </row>
    <row r="27" spans="1:11" s="26" customFormat="1" ht="13.5" customHeight="1">
      <c r="A27" s="25" t="s">
        <v>8</v>
      </c>
      <c r="C27" s="26" t="str">
        <f>G9</f>
        <v>JOVENTUT AL-VICI C</v>
      </c>
      <c r="E27" s="28">
        <v>9</v>
      </c>
      <c r="F27" s="28"/>
      <c r="G27" s="26" t="str">
        <f>G13</f>
        <v>ABSENT</v>
      </c>
      <c r="I27" s="28">
        <v>0</v>
      </c>
      <c r="J27" s="28"/>
      <c r="K27" s="28"/>
    </row>
    <row r="28" spans="1:9" s="26" customFormat="1" ht="13.5" customHeight="1">
      <c r="A28" s="25"/>
      <c r="E28" s="28"/>
      <c r="I28" s="28"/>
    </row>
    <row r="29" spans="1:11" s="26" customFormat="1" ht="13.5" customHeight="1">
      <c r="A29" s="25"/>
      <c r="C29" s="26" t="str">
        <f>G11</f>
        <v>MEDITERRÀNIA B</v>
      </c>
      <c r="E29" s="28">
        <v>10</v>
      </c>
      <c r="F29" s="28"/>
      <c r="G29" s="26" t="str">
        <f>C9</f>
        <v>BARCELONA </v>
      </c>
      <c r="I29" s="28">
        <v>0</v>
      </c>
      <c r="J29" s="28"/>
      <c r="K29" s="28"/>
    </row>
    <row r="30" spans="1:9" s="26" customFormat="1" ht="13.5" customHeight="1">
      <c r="A30" s="25"/>
      <c r="E30" s="28"/>
      <c r="I30" s="28"/>
    </row>
    <row r="31" spans="1:9" s="26" customFormat="1" ht="13.5" customHeight="1">
      <c r="A31" s="25"/>
      <c r="C31" s="26" t="str">
        <f>C11</f>
        <v>TOMAHAWK B</v>
      </c>
      <c r="E31" s="28">
        <v>2</v>
      </c>
      <c r="G31" s="26" t="str">
        <f>C13</f>
        <v>SEVEN-3</v>
      </c>
      <c r="I31" s="28">
        <v>8</v>
      </c>
    </row>
    <row r="32" spans="1:9" s="26" customFormat="1" ht="13.5" customHeight="1" thickBot="1">
      <c r="A32" s="30"/>
      <c r="B32" s="31"/>
      <c r="C32" s="31"/>
      <c r="D32" s="31"/>
      <c r="E32" s="32"/>
      <c r="F32" s="31"/>
      <c r="G32" s="31"/>
      <c r="H32" s="31"/>
      <c r="I32" s="32"/>
    </row>
    <row r="33" spans="1:9" s="26" customFormat="1" ht="13.5" customHeight="1">
      <c r="A33" s="25" t="s">
        <v>9</v>
      </c>
      <c r="C33" s="26" t="str">
        <f>C9</f>
        <v>BARCELONA </v>
      </c>
      <c r="E33" s="28">
        <v>7</v>
      </c>
      <c r="G33" s="26" t="str">
        <f>C13</f>
        <v>SEVEN-3</v>
      </c>
      <c r="I33" s="28">
        <v>3</v>
      </c>
    </row>
    <row r="34" spans="1:9" s="26" customFormat="1" ht="13.5" customHeight="1">
      <c r="A34" s="25"/>
      <c r="E34" s="28"/>
      <c r="I34" s="28"/>
    </row>
    <row r="35" spans="1:9" s="26" customFormat="1" ht="13.5" customHeight="1">
      <c r="A35" s="25"/>
      <c r="C35" s="26" t="str">
        <f>G13</f>
        <v>ABSENT</v>
      </c>
      <c r="E35" s="28">
        <v>0</v>
      </c>
      <c r="G35" s="26" t="str">
        <f>C11</f>
        <v>TOMAHAWK B</v>
      </c>
      <c r="I35" s="28">
        <v>10</v>
      </c>
    </row>
    <row r="36" spans="1:9" s="26" customFormat="1" ht="13.5" customHeight="1">
      <c r="A36" s="25"/>
      <c r="E36" s="28"/>
      <c r="I36" s="28"/>
    </row>
    <row r="37" spans="1:9" s="26" customFormat="1" ht="13.5" customHeight="1">
      <c r="A37" s="25"/>
      <c r="C37" s="26" t="str">
        <f>G11</f>
        <v>MEDITERRÀNIA B</v>
      </c>
      <c r="E37" s="28">
        <v>8</v>
      </c>
      <c r="G37" s="26" t="str">
        <f>G9</f>
        <v>JOVENTUT AL-VICI C</v>
      </c>
      <c r="I37" s="28">
        <v>2</v>
      </c>
    </row>
    <row r="38" spans="1:9" ht="15.75" thickBot="1">
      <c r="A38" s="22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33"/>
      <c r="B39" s="34"/>
      <c r="C39" s="34"/>
      <c r="D39" s="34"/>
      <c r="E39" s="34"/>
      <c r="F39" s="34"/>
      <c r="G39" s="34"/>
      <c r="H39" s="34"/>
      <c r="I39" s="34"/>
    </row>
    <row r="40" spans="1:9" ht="15">
      <c r="A40" s="33"/>
      <c r="B40" s="34"/>
      <c r="C40" s="34"/>
      <c r="D40" s="34"/>
      <c r="E40" s="34"/>
      <c r="F40" s="34"/>
      <c r="G40" s="34"/>
      <c r="H40" s="34"/>
      <c r="I40" s="34"/>
    </row>
    <row r="42" spans="1:8" s="19" customFormat="1" ht="18">
      <c r="A42" s="35"/>
      <c r="C42" s="36" t="s">
        <v>15</v>
      </c>
      <c r="H42" s="21"/>
    </row>
    <row r="44" spans="1:6" s="36" customFormat="1" ht="18">
      <c r="A44" s="37"/>
      <c r="C44" s="38" t="s">
        <v>10</v>
      </c>
      <c r="D44" s="39"/>
      <c r="E44" s="39"/>
      <c r="F44" s="48" t="s">
        <v>19</v>
      </c>
    </row>
    <row r="45" spans="3:6" ht="21">
      <c r="C45" s="40" t="s">
        <v>29</v>
      </c>
      <c r="D45" s="41"/>
      <c r="E45" s="42"/>
      <c r="F45" s="43">
        <f>SUM(9+9+9+8+3)</f>
        <v>38</v>
      </c>
    </row>
    <row r="46" spans="3:6" ht="21">
      <c r="C46" s="44" t="s">
        <v>22</v>
      </c>
      <c r="D46" s="34"/>
      <c r="E46" s="45"/>
      <c r="F46" s="43">
        <f>SUM(9+1+10+10+8)</f>
        <v>38</v>
      </c>
    </row>
    <row r="47" spans="3:6" ht="21">
      <c r="C47" s="40" t="s">
        <v>20</v>
      </c>
      <c r="D47" s="41"/>
      <c r="E47" s="42"/>
      <c r="F47" s="43">
        <f>SUM(10+8+2+0+7)</f>
        <v>27</v>
      </c>
    </row>
    <row r="48" spans="3:6" ht="21">
      <c r="C48" s="40" t="s">
        <v>21</v>
      </c>
      <c r="D48" s="46"/>
      <c r="E48" s="47"/>
      <c r="F48" s="43">
        <f>SUM(1+4+8+2+10)</f>
        <v>25</v>
      </c>
    </row>
    <row r="49" spans="3:6" ht="21">
      <c r="C49" s="40" t="s">
        <v>28</v>
      </c>
      <c r="D49" s="41"/>
      <c r="E49" s="42"/>
      <c r="F49" s="43">
        <f>SUM(0+6+1+9+2)</f>
        <v>18</v>
      </c>
    </row>
    <row r="50" spans="3:11" ht="15">
      <c r="C50" s="34"/>
      <c r="D50" s="34"/>
      <c r="E50" s="45"/>
      <c r="F50" s="45"/>
      <c r="G50" s="45"/>
      <c r="H50" s="45"/>
      <c r="I50" s="45"/>
      <c r="J50" s="45"/>
      <c r="K50" s="45"/>
    </row>
    <row r="51" spans="3:11" ht="15">
      <c r="C51" s="34"/>
      <c r="D51" s="34"/>
      <c r="E51" s="45"/>
      <c r="F51" s="45"/>
      <c r="G51" s="45"/>
      <c r="H51" s="45"/>
      <c r="I51" s="45"/>
      <c r="J51" s="45"/>
      <c r="K51" s="45"/>
    </row>
    <row r="52" spans="3:11" ht="15">
      <c r="C52" s="34"/>
      <c r="D52" s="34"/>
      <c r="E52" s="45"/>
      <c r="F52" s="45"/>
      <c r="G52" s="45"/>
      <c r="H52" s="45"/>
      <c r="I52" s="45"/>
      <c r="J52" s="45"/>
      <c r="K52" s="45"/>
    </row>
    <row r="53" spans="3:11" ht="15">
      <c r="C53" s="34"/>
      <c r="D53" s="34"/>
      <c r="E53" s="45"/>
      <c r="F53" s="45"/>
      <c r="G53" s="45"/>
      <c r="H53" s="45"/>
      <c r="I53" s="45"/>
      <c r="J53" s="45"/>
      <c r="K53" s="45"/>
    </row>
    <row r="54" spans="3:11" ht="15">
      <c r="C54" s="34"/>
      <c r="D54" s="34"/>
      <c r="E54" s="45"/>
      <c r="F54" s="45"/>
      <c r="G54" s="45"/>
      <c r="H54" s="45"/>
      <c r="I54" s="45"/>
      <c r="J54" s="45"/>
      <c r="K54" s="45"/>
    </row>
    <row r="55" spans="3:11" ht="15">
      <c r="C55" s="34"/>
      <c r="D55" s="34"/>
      <c r="E55" s="45"/>
      <c r="F55" s="45"/>
      <c r="G55" s="45"/>
      <c r="H55" s="45"/>
      <c r="I55" s="45"/>
      <c r="J55" s="45"/>
      <c r="K55" s="45"/>
    </row>
    <row r="56" spans="3:11" ht="15">
      <c r="C56" s="34"/>
      <c r="D56" s="34"/>
      <c r="E56" s="45"/>
      <c r="F56" s="45"/>
      <c r="G56" s="45"/>
      <c r="H56" s="45"/>
      <c r="I56" s="45"/>
      <c r="J56" s="45"/>
      <c r="K56" s="45"/>
    </row>
    <row r="57" spans="3:11" ht="15">
      <c r="C57" s="34"/>
      <c r="D57" s="34"/>
      <c r="E57" s="45"/>
      <c r="F57" s="45"/>
      <c r="G57" s="45"/>
      <c r="H57" s="45"/>
      <c r="I57" s="45"/>
      <c r="J57" s="45"/>
      <c r="K57" s="45"/>
    </row>
    <row r="58" spans="3:11" ht="15">
      <c r="C58" s="34"/>
      <c r="D58" s="34"/>
      <c r="E58" s="45"/>
      <c r="F58" s="45"/>
      <c r="G58" s="45"/>
      <c r="H58" s="45"/>
      <c r="I58" s="45"/>
      <c r="J58" s="45"/>
      <c r="K58" s="45"/>
    </row>
    <row r="59" spans="3:11" ht="15">
      <c r="C59" s="34"/>
      <c r="D59" s="34"/>
      <c r="E59" s="45"/>
      <c r="F59" s="45"/>
      <c r="G59" s="45"/>
      <c r="H59" s="45"/>
      <c r="I59" s="45"/>
      <c r="J59" s="45"/>
      <c r="K59" s="45"/>
    </row>
    <row r="60" spans="3:11" ht="15">
      <c r="C60" s="34"/>
      <c r="D60" s="34"/>
      <c r="E60" s="45"/>
      <c r="F60" s="45"/>
      <c r="G60" s="45"/>
      <c r="H60" s="45"/>
      <c r="I60" s="45"/>
      <c r="J60" s="45"/>
      <c r="K60" s="45"/>
    </row>
    <row r="61" spans="3:11" ht="15">
      <c r="C61" s="34"/>
      <c r="D61" s="34"/>
      <c r="E61" s="45"/>
      <c r="F61" s="45"/>
      <c r="G61" s="45"/>
      <c r="H61" s="45"/>
      <c r="I61" s="45"/>
      <c r="J61" s="45"/>
      <c r="K61" s="45"/>
    </row>
    <row r="62" spans="3:11" ht="15">
      <c r="C62" s="34"/>
      <c r="D62" s="34"/>
      <c r="E62" s="45"/>
      <c r="F62" s="45"/>
      <c r="G62" s="45"/>
      <c r="H62" s="45"/>
      <c r="I62" s="45"/>
      <c r="J62" s="45"/>
      <c r="K62" s="45"/>
    </row>
    <row r="63" spans="4:11" ht="15">
      <c r="D63" s="34"/>
      <c r="E63" s="34"/>
      <c r="F63" s="34"/>
      <c r="G63" s="34"/>
      <c r="H63" s="34"/>
      <c r="I63" s="34"/>
      <c r="J63" s="34"/>
      <c r="K63" s="34"/>
    </row>
    <row r="64" spans="4:11" ht="15">
      <c r="D64" s="34"/>
      <c r="E64" s="34"/>
      <c r="F64" s="34"/>
      <c r="G64" s="34"/>
      <c r="H64" s="34"/>
      <c r="I64" s="34"/>
      <c r="J64" s="34"/>
      <c r="K64" s="34"/>
    </row>
    <row r="65" spans="4:11" ht="15">
      <c r="D65" s="34"/>
      <c r="E65" s="34"/>
      <c r="F65" s="34"/>
      <c r="G65" s="34"/>
      <c r="H65" s="34"/>
      <c r="I65" s="34"/>
      <c r="J65" s="34"/>
      <c r="K65" s="34"/>
    </row>
    <row r="66" spans="4:11" ht="15">
      <c r="D66" s="34"/>
      <c r="E66" s="34"/>
      <c r="F66" s="34"/>
      <c r="G66" s="34"/>
      <c r="H66" s="34"/>
      <c r="I66" s="34"/>
      <c r="J66" s="34"/>
      <c r="K66" s="34"/>
    </row>
    <row r="67" spans="4:11" ht="15">
      <c r="D67" s="34"/>
      <c r="E67" s="34"/>
      <c r="F67" s="34"/>
      <c r="G67" s="34"/>
      <c r="H67" s="34"/>
      <c r="I67" s="34"/>
      <c r="J67" s="34"/>
      <c r="K67" s="34"/>
    </row>
    <row r="68" spans="4:11" ht="15">
      <c r="D68" s="34"/>
      <c r="E68" s="34"/>
      <c r="F68" s="34"/>
      <c r="G68" s="34"/>
      <c r="H68" s="34"/>
      <c r="I68" s="34"/>
      <c r="J68" s="34"/>
      <c r="K68" s="34"/>
    </row>
    <row r="69" spans="4:11" ht="15">
      <c r="D69" s="34"/>
      <c r="E69" s="34"/>
      <c r="F69" s="34"/>
      <c r="G69" s="34"/>
      <c r="H69" s="34"/>
      <c r="I69" s="34"/>
      <c r="J69" s="34"/>
      <c r="K69" s="34"/>
    </row>
    <row r="70" spans="4:11" ht="15">
      <c r="D70" s="34"/>
      <c r="E70" s="34"/>
      <c r="F70" s="34"/>
      <c r="G70" s="34"/>
      <c r="H70" s="34"/>
      <c r="I70" s="34"/>
      <c r="J70" s="34"/>
      <c r="K70" s="34"/>
    </row>
    <row r="71" spans="4:11" ht="15">
      <c r="D71" s="34"/>
      <c r="E71" s="34"/>
      <c r="F71" s="34"/>
      <c r="G71" s="34"/>
      <c r="H71" s="34"/>
      <c r="I71" s="34"/>
      <c r="J71" s="34"/>
      <c r="K71" s="34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showRowColHeaders="0" tabSelected="1" workbookViewId="0" topLeftCell="A4">
      <selection activeCell="L33" sqref="L33"/>
    </sheetView>
  </sheetViews>
  <sheetFormatPr defaultColWidth="9.625" defaultRowHeight="12.75"/>
  <cols>
    <col min="1" max="1" width="3.875" style="10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8" width="4.00390625" style="51" bestFit="1" customWidth="1"/>
    <col min="9" max="9" width="5.00390625" style="51" bestFit="1" customWidth="1"/>
    <col min="10" max="12" width="4.00390625" style="51" bestFit="1" customWidth="1"/>
    <col min="13" max="14" width="5.00390625" style="51" bestFit="1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">
      <c r="A1" s="1"/>
      <c r="C1" s="2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P1" s="3"/>
      <c r="Q1" s="3"/>
    </row>
    <row r="2" spans="1:17" s="2" customFormat="1" ht="15">
      <c r="A2" s="1"/>
      <c r="E2" s="50"/>
      <c r="F2" s="50"/>
      <c r="G2" s="50"/>
      <c r="H2" s="50"/>
      <c r="I2" s="50"/>
      <c r="J2" s="50"/>
      <c r="K2" s="50"/>
      <c r="L2" s="50"/>
      <c r="M2" s="50"/>
      <c r="N2" s="50"/>
      <c r="P2" s="3"/>
      <c r="Q2" s="3"/>
    </row>
    <row r="3" spans="1:17" s="2" customFormat="1" ht="15">
      <c r="A3" s="1"/>
      <c r="E3" s="50"/>
      <c r="F3" s="50"/>
      <c r="G3" s="50"/>
      <c r="H3" s="50"/>
      <c r="I3" s="50"/>
      <c r="J3" s="50"/>
      <c r="K3" s="50"/>
      <c r="L3" s="50"/>
      <c r="M3" s="50"/>
      <c r="N3" s="50"/>
      <c r="P3" s="3"/>
      <c r="Q3" s="3"/>
    </row>
    <row r="5" spans="1:18" s="2" customFormat="1" ht="15">
      <c r="A5" s="4"/>
      <c r="B5" s="5" t="s">
        <v>11</v>
      </c>
      <c r="C5" s="5" t="s">
        <v>0</v>
      </c>
      <c r="D5" s="52" t="s">
        <v>1</v>
      </c>
      <c r="E5" s="52"/>
      <c r="F5" s="52"/>
      <c r="G5" s="52"/>
      <c r="H5" s="52"/>
      <c r="I5" s="52"/>
      <c r="J5" s="52"/>
      <c r="K5" s="52"/>
      <c r="L5" s="52"/>
      <c r="M5" s="53"/>
      <c r="N5" s="52"/>
      <c r="O5" s="4" t="s">
        <v>18</v>
      </c>
      <c r="P5" s="4" t="s">
        <v>14</v>
      </c>
      <c r="Q5" s="4" t="s">
        <v>13</v>
      </c>
      <c r="R5" s="4" t="s">
        <v>12</v>
      </c>
    </row>
    <row r="6" spans="1:18" ht="13.5">
      <c r="A6" s="6">
        <v>1</v>
      </c>
      <c r="B6" s="49">
        <v>3346</v>
      </c>
      <c r="C6" s="49" t="s">
        <v>50</v>
      </c>
      <c r="D6" s="7" t="s">
        <v>26</v>
      </c>
      <c r="E6" s="49">
        <v>221</v>
      </c>
      <c r="F6" s="49">
        <v>203</v>
      </c>
      <c r="G6" s="49">
        <v>205</v>
      </c>
      <c r="H6" s="49">
        <v>212</v>
      </c>
      <c r="I6" s="49">
        <v>203</v>
      </c>
      <c r="J6" s="49">
        <v>223</v>
      </c>
      <c r="K6" s="49">
        <v>222</v>
      </c>
      <c r="L6" s="49">
        <v>187</v>
      </c>
      <c r="M6" s="49">
        <v>198</v>
      </c>
      <c r="N6" s="49">
        <v>196</v>
      </c>
      <c r="O6" s="6">
        <f aca="true" t="shared" si="0" ref="O6:O31">SUM(E6:N6)</f>
        <v>2070</v>
      </c>
      <c r="P6" s="6">
        <f aca="true" t="shared" si="1" ref="P6:P26">SUM(E6:N6)</f>
        <v>2070</v>
      </c>
      <c r="Q6" s="6">
        <f aca="true" t="shared" si="2" ref="Q6:Q31">COUNT(E6:N6)</f>
        <v>10</v>
      </c>
      <c r="R6" s="8">
        <f aca="true" t="shared" si="3" ref="R6:R31">(P6/Q6)</f>
        <v>207</v>
      </c>
    </row>
    <row r="7" spans="1:18" ht="13.5">
      <c r="A7" s="6">
        <v>2</v>
      </c>
      <c r="B7" s="49">
        <v>1001</v>
      </c>
      <c r="C7" s="49" t="s">
        <v>51</v>
      </c>
      <c r="D7" s="7" t="s">
        <v>52</v>
      </c>
      <c r="E7" s="49">
        <v>172</v>
      </c>
      <c r="F7" s="49">
        <v>202</v>
      </c>
      <c r="G7" s="49">
        <v>248</v>
      </c>
      <c r="H7" s="49">
        <v>221</v>
      </c>
      <c r="I7" s="49">
        <v>161</v>
      </c>
      <c r="J7" s="49">
        <v>226</v>
      </c>
      <c r="K7" s="49">
        <v>195</v>
      </c>
      <c r="L7" s="49">
        <v>214</v>
      </c>
      <c r="M7" s="49"/>
      <c r="N7" s="49"/>
      <c r="O7" s="6">
        <f t="shared" si="0"/>
        <v>1639</v>
      </c>
      <c r="P7" s="6">
        <f t="shared" si="1"/>
        <v>1639</v>
      </c>
      <c r="Q7" s="6">
        <f t="shared" si="2"/>
        <v>8</v>
      </c>
      <c r="R7" s="8">
        <f t="shared" si="3"/>
        <v>204.875</v>
      </c>
    </row>
    <row r="8" spans="1:18" ht="13.5">
      <c r="A8" s="6">
        <v>3</v>
      </c>
      <c r="B8" s="49">
        <v>1282</v>
      </c>
      <c r="C8" s="49" t="s">
        <v>53</v>
      </c>
      <c r="D8" s="7" t="s">
        <v>52</v>
      </c>
      <c r="E8" s="49">
        <v>178</v>
      </c>
      <c r="F8" s="49">
        <v>166</v>
      </c>
      <c r="G8" s="49">
        <v>269</v>
      </c>
      <c r="H8" s="49">
        <v>255</v>
      </c>
      <c r="I8" s="49">
        <v>225</v>
      </c>
      <c r="J8" s="49">
        <v>204</v>
      </c>
      <c r="K8" s="49">
        <v>171</v>
      </c>
      <c r="L8" s="49">
        <v>167</v>
      </c>
      <c r="M8" s="49"/>
      <c r="N8" s="49">
        <v>200</v>
      </c>
      <c r="O8" s="6">
        <f t="shared" si="0"/>
        <v>1835</v>
      </c>
      <c r="P8" s="6">
        <f t="shared" si="1"/>
        <v>1835</v>
      </c>
      <c r="Q8" s="6">
        <f t="shared" si="2"/>
        <v>9</v>
      </c>
      <c r="R8" s="8">
        <f t="shared" si="3"/>
        <v>203.88888888888889</v>
      </c>
    </row>
    <row r="9" spans="1:18" ht="13.5">
      <c r="A9" s="6">
        <v>4</v>
      </c>
      <c r="B9" s="7">
        <v>3632</v>
      </c>
      <c r="C9" s="7" t="s">
        <v>42</v>
      </c>
      <c r="D9" s="49" t="s">
        <v>25</v>
      </c>
      <c r="E9" s="49">
        <v>199</v>
      </c>
      <c r="F9" s="49">
        <v>202</v>
      </c>
      <c r="G9" s="49">
        <v>248</v>
      </c>
      <c r="H9" s="49">
        <v>203</v>
      </c>
      <c r="I9" s="49">
        <v>189</v>
      </c>
      <c r="J9" s="49">
        <v>161</v>
      </c>
      <c r="K9" s="49">
        <v>165</v>
      </c>
      <c r="L9" s="49">
        <v>206</v>
      </c>
      <c r="M9" s="49">
        <v>227</v>
      </c>
      <c r="N9" s="49">
        <v>236</v>
      </c>
      <c r="O9" s="6">
        <f t="shared" si="0"/>
        <v>2036</v>
      </c>
      <c r="P9" s="6">
        <f t="shared" si="1"/>
        <v>2036</v>
      </c>
      <c r="Q9" s="6">
        <f t="shared" si="2"/>
        <v>10</v>
      </c>
      <c r="R9" s="8">
        <f t="shared" si="3"/>
        <v>203.6</v>
      </c>
    </row>
    <row r="10" spans="1:18" ht="13.5">
      <c r="A10" s="6">
        <v>5</v>
      </c>
      <c r="B10" s="49">
        <v>2715</v>
      </c>
      <c r="C10" s="49" t="s">
        <v>47</v>
      </c>
      <c r="D10" s="7" t="s">
        <v>26</v>
      </c>
      <c r="E10" s="49">
        <v>193</v>
      </c>
      <c r="F10" s="49">
        <v>240</v>
      </c>
      <c r="G10" s="49">
        <v>204</v>
      </c>
      <c r="H10" s="49">
        <v>172</v>
      </c>
      <c r="I10" s="49">
        <v>192</v>
      </c>
      <c r="J10" s="49"/>
      <c r="K10" s="49"/>
      <c r="L10" s="49">
        <v>174</v>
      </c>
      <c r="M10" s="49">
        <v>222</v>
      </c>
      <c r="N10" s="49">
        <v>177</v>
      </c>
      <c r="O10" s="6">
        <f t="shared" si="0"/>
        <v>1574</v>
      </c>
      <c r="P10" s="6">
        <f t="shared" si="1"/>
        <v>1574</v>
      </c>
      <c r="Q10" s="6">
        <f t="shared" si="2"/>
        <v>8</v>
      </c>
      <c r="R10" s="8">
        <f t="shared" si="3"/>
        <v>196.75</v>
      </c>
    </row>
    <row r="11" spans="1:18" ht="13.5">
      <c r="A11" s="6">
        <v>6</v>
      </c>
      <c r="B11" s="49">
        <v>820</v>
      </c>
      <c r="C11" s="49" t="s">
        <v>34</v>
      </c>
      <c r="D11" s="49" t="s">
        <v>23</v>
      </c>
      <c r="E11" s="49">
        <v>249</v>
      </c>
      <c r="F11" s="49">
        <v>212</v>
      </c>
      <c r="G11" s="49">
        <v>130</v>
      </c>
      <c r="H11" s="49"/>
      <c r="I11" s="49"/>
      <c r="J11" s="49">
        <v>161</v>
      </c>
      <c r="K11" s="49">
        <v>185</v>
      </c>
      <c r="L11" s="49">
        <v>187</v>
      </c>
      <c r="M11" s="49">
        <v>196</v>
      </c>
      <c r="N11" s="49">
        <v>220</v>
      </c>
      <c r="O11" s="6">
        <f t="shared" si="0"/>
        <v>1540</v>
      </c>
      <c r="P11" s="6">
        <f t="shared" si="1"/>
        <v>1540</v>
      </c>
      <c r="Q11" s="6">
        <f t="shared" si="2"/>
        <v>8</v>
      </c>
      <c r="R11" s="8">
        <f t="shared" si="3"/>
        <v>192.5</v>
      </c>
    </row>
    <row r="12" spans="1:18" ht="13.5">
      <c r="A12" s="6">
        <v>7</v>
      </c>
      <c r="B12" s="7">
        <v>1282</v>
      </c>
      <c r="C12" s="7" t="s">
        <v>57</v>
      </c>
      <c r="D12" s="54" t="s">
        <v>52</v>
      </c>
      <c r="E12" s="49"/>
      <c r="F12" s="49"/>
      <c r="G12" s="49"/>
      <c r="H12" s="49"/>
      <c r="I12" s="49">
        <v>249</v>
      </c>
      <c r="J12" s="49">
        <v>220</v>
      </c>
      <c r="K12" s="49">
        <v>166</v>
      </c>
      <c r="L12" s="49">
        <v>184</v>
      </c>
      <c r="M12" s="49">
        <v>139</v>
      </c>
      <c r="N12" s="49"/>
      <c r="O12" s="6">
        <f t="shared" si="0"/>
        <v>958</v>
      </c>
      <c r="P12" s="6">
        <f t="shared" si="1"/>
        <v>958</v>
      </c>
      <c r="Q12" s="6">
        <f t="shared" si="2"/>
        <v>5</v>
      </c>
      <c r="R12" s="8">
        <f t="shared" si="3"/>
        <v>191.6</v>
      </c>
    </row>
    <row r="13" spans="1:18" ht="13.5">
      <c r="A13" s="6">
        <v>8</v>
      </c>
      <c r="B13" s="49">
        <v>3592</v>
      </c>
      <c r="C13" s="49" t="s">
        <v>43</v>
      </c>
      <c r="D13" s="49" t="s">
        <v>25</v>
      </c>
      <c r="E13" s="49">
        <v>150</v>
      </c>
      <c r="F13" s="49">
        <v>213</v>
      </c>
      <c r="G13" s="49">
        <v>157</v>
      </c>
      <c r="H13" s="49">
        <v>153</v>
      </c>
      <c r="I13" s="49">
        <v>203</v>
      </c>
      <c r="J13" s="49">
        <v>254</v>
      </c>
      <c r="K13" s="49">
        <v>212</v>
      </c>
      <c r="L13" s="49">
        <v>245</v>
      </c>
      <c r="M13" s="49">
        <v>156</v>
      </c>
      <c r="N13" s="49">
        <v>168</v>
      </c>
      <c r="O13" s="6">
        <f t="shared" si="0"/>
        <v>1911</v>
      </c>
      <c r="P13" s="6">
        <f t="shared" si="1"/>
        <v>1911</v>
      </c>
      <c r="Q13" s="6">
        <f t="shared" si="2"/>
        <v>10</v>
      </c>
      <c r="R13" s="8">
        <f t="shared" si="3"/>
        <v>191.1</v>
      </c>
    </row>
    <row r="14" spans="1:18" ht="13.5">
      <c r="A14" s="6">
        <v>9</v>
      </c>
      <c r="B14" s="7">
        <v>1172</v>
      </c>
      <c r="C14" s="7" t="s">
        <v>33</v>
      </c>
      <c r="D14" s="7" t="s">
        <v>23</v>
      </c>
      <c r="E14" s="49">
        <v>211</v>
      </c>
      <c r="F14" s="49">
        <v>243</v>
      </c>
      <c r="G14" s="49">
        <v>163</v>
      </c>
      <c r="H14" s="49">
        <v>179</v>
      </c>
      <c r="I14" s="49">
        <v>177</v>
      </c>
      <c r="J14" s="49">
        <v>165</v>
      </c>
      <c r="K14" s="49"/>
      <c r="L14" s="49">
        <v>156</v>
      </c>
      <c r="M14" s="49">
        <v>232</v>
      </c>
      <c r="N14" s="49">
        <v>182</v>
      </c>
      <c r="O14" s="6">
        <f t="shared" si="0"/>
        <v>1708</v>
      </c>
      <c r="P14" s="6">
        <f t="shared" si="1"/>
        <v>1708</v>
      </c>
      <c r="Q14" s="6">
        <f t="shared" si="2"/>
        <v>9</v>
      </c>
      <c r="R14" s="8">
        <f t="shared" si="3"/>
        <v>189.77777777777777</v>
      </c>
    </row>
    <row r="15" spans="1:18" ht="13.5">
      <c r="A15" s="6">
        <v>10</v>
      </c>
      <c r="B15" s="49">
        <v>3629</v>
      </c>
      <c r="C15" s="49" t="s">
        <v>56</v>
      </c>
      <c r="D15" s="7" t="s">
        <v>52</v>
      </c>
      <c r="E15" s="49">
        <v>220</v>
      </c>
      <c r="F15" s="49">
        <v>187</v>
      </c>
      <c r="G15" s="49">
        <v>226</v>
      </c>
      <c r="H15" s="49">
        <v>192</v>
      </c>
      <c r="I15" s="49">
        <v>171</v>
      </c>
      <c r="J15" s="49">
        <v>180</v>
      </c>
      <c r="K15" s="49">
        <v>199</v>
      </c>
      <c r="L15" s="49">
        <v>200</v>
      </c>
      <c r="M15" s="49">
        <v>163</v>
      </c>
      <c r="N15" s="49">
        <v>159</v>
      </c>
      <c r="O15" s="6">
        <f t="shared" si="0"/>
        <v>1897</v>
      </c>
      <c r="P15" s="6">
        <f t="shared" si="1"/>
        <v>1897</v>
      </c>
      <c r="Q15" s="6">
        <f t="shared" si="2"/>
        <v>10</v>
      </c>
      <c r="R15" s="8">
        <f t="shared" si="3"/>
        <v>189.7</v>
      </c>
    </row>
    <row r="16" spans="1:18" ht="13.5">
      <c r="A16" s="6">
        <v>12</v>
      </c>
      <c r="B16" s="49">
        <v>3492</v>
      </c>
      <c r="C16" s="49" t="s">
        <v>46</v>
      </c>
      <c r="D16" s="7" t="s">
        <v>26</v>
      </c>
      <c r="E16" s="49">
        <v>178</v>
      </c>
      <c r="F16" s="49">
        <v>215</v>
      </c>
      <c r="G16" s="49">
        <v>190</v>
      </c>
      <c r="H16" s="49">
        <v>191</v>
      </c>
      <c r="I16" s="49">
        <v>172</v>
      </c>
      <c r="J16" s="49">
        <v>233</v>
      </c>
      <c r="K16" s="49"/>
      <c r="L16" s="49"/>
      <c r="M16" s="49">
        <v>167</v>
      </c>
      <c r="N16" s="49">
        <v>171</v>
      </c>
      <c r="O16" s="6">
        <f t="shared" si="0"/>
        <v>1517</v>
      </c>
      <c r="P16" s="6">
        <f t="shared" si="1"/>
        <v>1517</v>
      </c>
      <c r="Q16" s="6">
        <f t="shared" si="2"/>
        <v>8</v>
      </c>
      <c r="R16" s="8">
        <f t="shared" si="3"/>
        <v>189.625</v>
      </c>
    </row>
    <row r="17" spans="1:18" ht="13.5">
      <c r="A17" s="6">
        <v>13</v>
      </c>
      <c r="B17" s="7">
        <v>3486</v>
      </c>
      <c r="C17" s="7" t="s">
        <v>49</v>
      </c>
      <c r="D17" s="7" t="s">
        <v>26</v>
      </c>
      <c r="E17" s="49"/>
      <c r="F17" s="49"/>
      <c r="G17" s="49"/>
      <c r="H17" s="49"/>
      <c r="I17" s="49">
        <v>189</v>
      </c>
      <c r="J17" s="49">
        <v>220</v>
      </c>
      <c r="K17" s="49">
        <v>150</v>
      </c>
      <c r="L17" s="49"/>
      <c r="M17" s="49"/>
      <c r="N17" s="49">
        <v>190</v>
      </c>
      <c r="O17" s="6">
        <f t="shared" si="0"/>
        <v>749</v>
      </c>
      <c r="P17" s="6">
        <f t="shared" si="1"/>
        <v>749</v>
      </c>
      <c r="Q17" s="6">
        <f t="shared" si="2"/>
        <v>4</v>
      </c>
      <c r="R17" s="8">
        <f t="shared" si="3"/>
        <v>187.25</v>
      </c>
    </row>
    <row r="18" spans="1:18" ht="13.5">
      <c r="A18" s="6">
        <v>14</v>
      </c>
      <c r="B18" s="49">
        <v>984</v>
      </c>
      <c r="C18" s="49" t="s">
        <v>48</v>
      </c>
      <c r="D18" s="7" t="s">
        <v>26</v>
      </c>
      <c r="E18" s="49">
        <v>151</v>
      </c>
      <c r="F18" s="49">
        <v>151</v>
      </c>
      <c r="G18" s="49">
        <v>240</v>
      </c>
      <c r="H18" s="49">
        <v>152</v>
      </c>
      <c r="I18" s="49"/>
      <c r="J18" s="49"/>
      <c r="K18" s="49">
        <v>210</v>
      </c>
      <c r="L18" s="49">
        <v>174</v>
      </c>
      <c r="M18" s="49">
        <v>201</v>
      </c>
      <c r="N18" s="49"/>
      <c r="O18" s="6">
        <f t="shared" si="0"/>
        <v>1279</v>
      </c>
      <c r="P18" s="6">
        <f t="shared" si="1"/>
        <v>1279</v>
      </c>
      <c r="Q18" s="6">
        <f t="shared" si="2"/>
        <v>7</v>
      </c>
      <c r="R18" s="8">
        <f t="shared" si="3"/>
        <v>182.71428571428572</v>
      </c>
    </row>
    <row r="19" spans="1:18" ht="13.5">
      <c r="A19" s="6">
        <v>15</v>
      </c>
      <c r="B19" s="7">
        <v>47</v>
      </c>
      <c r="C19" s="7" t="s">
        <v>37</v>
      </c>
      <c r="D19" s="49" t="s">
        <v>36</v>
      </c>
      <c r="E19" s="49">
        <v>178</v>
      </c>
      <c r="F19" s="49">
        <v>190</v>
      </c>
      <c r="G19" s="49">
        <v>197</v>
      </c>
      <c r="H19" s="49">
        <v>148</v>
      </c>
      <c r="I19" s="49">
        <v>221</v>
      </c>
      <c r="J19" s="49">
        <v>154</v>
      </c>
      <c r="K19" s="49">
        <v>169</v>
      </c>
      <c r="L19" s="49">
        <v>215</v>
      </c>
      <c r="M19" s="49">
        <v>149</v>
      </c>
      <c r="N19" s="49">
        <v>201</v>
      </c>
      <c r="O19" s="6">
        <f t="shared" si="0"/>
        <v>1822</v>
      </c>
      <c r="P19" s="6">
        <f t="shared" si="1"/>
        <v>1822</v>
      </c>
      <c r="Q19" s="6">
        <f t="shared" si="2"/>
        <v>10</v>
      </c>
      <c r="R19" s="8">
        <f t="shared" si="3"/>
        <v>182.2</v>
      </c>
    </row>
    <row r="20" spans="1:18" ht="13.5">
      <c r="A20" s="6">
        <v>16</v>
      </c>
      <c r="B20" s="7">
        <v>550</v>
      </c>
      <c r="C20" s="7" t="s">
        <v>40</v>
      </c>
      <c r="D20" s="7" t="s">
        <v>36</v>
      </c>
      <c r="E20" s="49">
        <v>147</v>
      </c>
      <c r="F20" s="49">
        <v>137</v>
      </c>
      <c r="G20" s="49">
        <v>212</v>
      </c>
      <c r="H20" s="49">
        <v>203</v>
      </c>
      <c r="I20" s="49">
        <v>183</v>
      </c>
      <c r="J20" s="49">
        <v>205</v>
      </c>
      <c r="K20" s="49">
        <v>211</v>
      </c>
      <c r="L20" s="49">
        <v>157</v>
      </c>
      <c r="M20" s="49">
        <v>177</v>
      </c>
      <c r="N20" s="49">
        <v>139</v>
      </c>
      <c r="O20" s="6">
        <f t="shared" si="0"/>
        <v>1771</v>
      </c>
      <c r="P20" s="6">
        <f t="shared" si="1"/>
        <v>1771</v>
      </c>
      <c r="Q20" s="6">
        <f t="shared" si="2"/>
        <v>10</v>
      </c>
      <c r="R20" s="8">
        <f t="shared" si="3"/>
        <v>177.1</v>
      </c>
    </row>
    <row r="21" spans="1:18" ht="13.5">
      <c r="A21" s="6">
        <v>17</v>
      </c>
      <c r="B21" s="49">
        <v>774</v>
      </c>
      <c r="C21" s="49" t="s">
        <v>31</v>
      </c>
      <c r="D21" s="49" t="s">
        <v>23</v>
      </c>
      <c r="E21" s="49">
        <v>172</v>
      </c>
      <c r="F21" s="49">
        <v>148</v>
      </c>
      <c r="G21" s="49">
        <v>180</v>
      </c>
      <c r="H21" s="49">
        <v>183</v>
      </c>
      <c r="I21" s="49">
        <v>174</v>
      </c>
      <c r="J21" s="49">
        <v>192</v>
      </c>
      <c r="K21" s="49">
        <v>210</v>
      </c>
      <c r="L21" s="49">
        <v>152</v>
      </c>
      <c r="M21" s="49"/>
      <c r="N21" s="49"/>
      <c r="O21" s="6">
        <f t="shared" si="0"/>
        <v>1411</v>
      </c>
      <c r="P21" s="6">
        <f t="shared" si="1"/>
        <v>1411</v>
      </c>
      <c r="Q21" s="6">
        <f t="shared" si="2"/>
        <v>8</v>
      </c>
      <c r="R21" s="8">
        <f t="shared" si="3"/>
        <v>176.375</v>
      </c>
    </row>
    <row r="22" spans="1:18" ht="13.5">
      <c r="A22" s="6">
        <v>18</v>
      </c>
      <c r="B22" s="49">
        <v>386</v>
      </c>
      <c r="C22" s="49" t="s">
        <v>38</v>
      </c>
      <c r="D22" s="49" t="s">
        <v>36</v>
      </c>
      <c r="E22" s="49">
        <v>167</v>
      </c>
      <c r="F22" s="49">
        <v>155</v>
      </c>
      <c r="G22" s="49">
        <v>160</v>
      </c>
      <c r="H22" s="49">
        <v>189</v>
      </c>
      <c r="I22" s="49">
        <v>167</v>
      </c>
      <c r="J22" s="49">
        <v>193</v>
      </c>
      <c r="K22" s="49">
        <v>187</v>
      </c>
      <c r="L22" s="49">
        <v>168</v>
      </c>
      <c r="M22" s="49">
        <v>183</v>
      </c>
      <c r="N22" s="49">
        <v>189</v>
      </c>
      <c r="O22" s="6">
        <f t="shared" si="0"/>
        <v>1758</v>
      </c>
      <c r="P22" s="6">
        <f t="shared" si="1"/>
        <v>1758</v>
      </c>
      <c r="Q22" s="6">
        <f t="shared" si="2"/>
        <v>10</v>
      </c>
      <c r="R22" s="8">
        <f t="shared" si="3"/>
        <v>175.8</v>
      </c>
    </row>
    <row r="23" spans="1:18" ht="13.5">
      <c r="A23" s="6">
        <v>19</v>
      </c>
      <c r="B23" s="49">
        <v>2688</v>
      </c>
      <c r="C23" s="49" t="s">
        <v>24</v>
      </c>
      <c r="D23" s="49" t="s">
        <v>23</v>
      </c>
      <c r="E23" s="49"/>
      <c r="F23" s="49"/>
      <c r="G23" s="49">
        <v>171</v>
      </c>
      <c r="H23" s="49">
        <v>223</v>
      </c>
      <c r="I23" s="49">
        <v>148</v>
      </c>
      <c r="J23" s="49"/>
      <c r="K23" s="49">
        <v>130</v>
      </c>
      <c r="L23" s="49"/>
      <c r="M23" s="49">
        <v>210</v>
      </c>
      <c r="N23" s="49">
        <v>168</v>
      </c>
      <c r="O23" s="6">
        <f t="shared" si="0"/>
        <v>1050</v>
      </c>
      <c r="P23" s="6">
        <f t="shared" si="1"/>
        <v>1050</v>
      </c>
      <c r="Q23" s="6">
        <f t="shared" si="2"/>
        <v>6</v>
      </c>
      <c r="R23" s="8">
        <f t="shared" si="3"/>
        <v>175</v>
      </c>
    </row>
    <row r="24" spans="1:18" ht="13.5">
      <c r="A24" s="6">
        <v>20</v>
      </c>
      <c r="B24" s="49">
        <v>845</v>
      </c>
      <c r="C24" s="49" t="s">
        <v>32</v>
      </c>
      <c r="D24" s="49" t="s">
        <v>23</v>
      </c>
      <c r="E24" s="49">
        <v>181</v>
      </c>
      <c r="F24" s="49">
        <v>135</v>
      </c>
      <c r="G24" s="49"/>
      <c r="H24" s="49">
        <v>186</v>
      </c>
      <c r="I24" s="49">
        <v>179</v>
      </c>
      <c r="J24" s="49">
        <v>188</v>
      </c>
      <c r="K24" s="49">
        <v>180</v>
      </c>
      <c r="L24" s="49">
        <v>163</v>
      </c>
      <c r="M24" s="49">
        <v>181</v>
      </c>
      <c r="N24" s="49">
        <v>163</v>
      </c>
      <c r="O24" s="6">
        <f t="shared" si="0"/>
        <v>1556</v>
      </c>
      <c r="P24" s="6">
        <f t="shared" si="1"/>
        <v>1556</v>
      </c>
      <c r="Q24" s="6">
        <f t="shared" si="2"/>
        <v>9</v>
      </c>
      <c r="R24" s="8">
        <f t="shared" si="3"/>
        <v>172.88888888888889</v>
      </c>
    </row>
    <row r="25" spans="1:18" ht="13.5">
      <c r="A25" s="6">
        <v>21</v>
      </c>
      <c r="B25" s="49">
        <v>3629</v>
      </c>
      <c r="C25" s="49" t="s">
        <v>54</v>
      </c>
      <c r="D25" s="7" t="s">
        <v>52</v>
      </c>
      <c r="E25" s="49">
        <v>173</v>
      </c>
      <c r="F25" s="49">
        <v>132</v>
      </c>
      <c r="G25" s="49"/>
      <c r="H25" s="49"/>
      <c r="I25" s="49"/>
      <c r="J25" s="49"/>
      <c r="K25" s="49"/>
      <c r="L25" s="49"/>
      <c r="M25" s="49">
        <v>165</v>
      </c>
      <c r="N25" s="49">
        <v>213</v>
      </c>
      <c r="O25" s="6">
        <f t="shared" si="0"/>
        <v>683</v>
      </c>
      <c r="P25" s="6">
        <f t="shared" si="1"/>
        <v>683</v>
      </c>
      <c r="Q25" s="6">
        <f t="shared" si="2"/>
        <v>4</v>
      </c>
      <c r="R25" s="8">
        <f t="shared" si="3"/>
        <v>170.75</v>
      </c>
    </row>
    <row r="26" spans="1:18" ht="13.5">
      <c r="A26" s="6">
        <v>22</v>
      </c>
      <c r="B26" s="7">
        <v>3621</v>
      </c>
      <c r="C26" s="7" t="s">
        <v>45</v>
      </c>
      <c r="D26" s="7" t="s">
        <v>26</v>
      </c>
      <c r="E26" s="49"/>
      <c r="F26" s="49"/>
      <c r="G26" s="49"/>
      <c r="H26" s="49"/>
      <c r="I26" s="49"/>
      <c r="J26" s="49">
        <v>183</v>
      </c>
      <c r="K26" s="49">
        <v>166</v>
      </c>
      <c r="L26" s="49">
        <v>163</v>
      </c>
      <c r="M26" s="49"/>
      <c r="N26" s="49"/>
      <c r="O26" s="6">
        <f t="shared" si="0"/>
        <v>512</v>
      </c>
      <c r="P26" s="6">
        <f t="shared" si="1"/>
        <v>512</v>
      </c>
      <c r="Q26" s="6">
        <f t="shared" si="2"/>
        <v>3</v>
      </c>
      <c r="R26" s="8">
        <f t="shared" si="3"/>
        <v>170.66666666666666</v>
      </c>
    </row>
    <row r="27" spans="1:18" ht="13.5">
      <c r="A27" s="6">
        <v>23</v>
      </c>
      <c r="B27" s="7">
        <v>550</v>
      </c>
      <c r="C27" s="7" t="s">
        <v>39</v>
      </c>
      <c r="D27" s="49" t="s">
        <v>36</v>
      </c>
      <c r="E27" s="49"/>
      <c r="F27" s="49"/>
      <c r="G27" s="49"/>
      <c r="H27" s="49">
        <v>193</v>
      </c>
      <c r="I27" s="49">
        <v>146</v>
      </c>
      <c r="J27" s="49"/>
      <c r="K27" s="49"/>
      <c r="L27" s="49"/>
      <c r="M27" s="49"/>
      <c r="N27" s="49"/>
      <c r="O27" s="6">
        <f t="shared" si="0"/>
        <v>339</v>
      </c>
      <c r="P27" s="6">
        <f>SUM(O27:O27)</f>
        <v>339</v>
      </c>
      <c r="Q27" s="6">
        <f t="shared" si="2"/>
        <v>2</v>
      </c>
      <c r="R27" s="8">
        <f t="shared" si="3"/>
        <v>169.5</v>
      </c>
    </row>
    <row r="28" spans="1:18" ht="13.5">
      <c r="A28" s="6">
        <v>24</v>
      </c>
      <c r="B28" s="49">
        <v>511</v>
      </c>
      <c r="C28" s="49" t="s">
        <v>41</v>
      </c>
      <c r="D28" s="49" t="s">
        <v>25</v>
      </c>
      <c r="E28" s="49">
        <v>168</v>
      </c>
      <c r="F28" s="49">
        <v>128</v>
      </c>
      <c r="G28" s="49">
        <v>202</v>
      </c>
      <c r="H28" s="49">
        <v>179</v>
      </c>
      <c r="I28" s="49">
        <v>168</v>
      </c>
      <c r="J28" s="49">
        <v>179</v>
      </c>
      <c r="K28" s="49">
        <v>159</v>
      </c>
      <c r="L28" s="49">
        <v>157</v>
      </c>
      <c r="M28" s="49">
        <v>169</v>
      </c>
      <c r="N28" s="49">
        <v>169</v>
      </c>
      <c r="O28" s="6">
        <f t="shared" si="0"/>
        <v>1678</v>
      </c>
      <c r="P28" s="6">
        <f>SUM(E28:N28)</f>
        <v>1678</v>
      </c>
      <c r="Q28" s="6">
        <f t="shared" si="2"/>
        <v>10</v>
      </c>
      <c r="R28" s="8">
        <f t="shared" si="3"/>
        <v>167.8</v>
      </c>
    </row>
    <row r="29" spans="1:18" ht="13.5">
      <c r="A29" s="6">
        <v>25</v>
      </c>
      <c r="B29" s="49">
        <v>1623</v>
      </c>
      <c r="C29" s="49" t="s">
        <v>35</v>
      </c>
      <c r="D29" s="49" t="s">
        <v>36</v>
      </c>
      <c r="E29" s="49">
        <v>170</v>
      </c>
      <c r="F29" s="49">
        <v>144</v>
      </c>
      <c r="G29" s="49">
        <v>143</v>
      </c>
      <c r="H29" s="49"/>
      <c r="I29" s="49"/>
      <c r="J29" s="49">
        <v>140</v>
      </c>
      <c r="K29" s="49">
        <v>180</v>
      </c>
      <c r="L29" s="49">
        <v>169</v>
      </c>
      <c r="M29" s="49">
        <v>203</v>
      </c>
      <c r="N29" s="49">
        <v>156</v>
      </c>
      <c r="O29" s="6">
        <f t="shared" si="0"/>
        <v>1305</v>
      </c>
      <c r="P29" s="6">
        <f>SUM(E29:N29)</f>
        <v>1305</v>
      </c>
      <c r="Q29" s="6">
        <f t="shared" si="2"/>
        <v>8</v>
      </c>
      <c r="R29" s="8">
        <f t="shared" si="3"/>
        <v>163.125</v>
      </c>
    </row>
    <row r="30" spans="1:18" ht="13.5">
      <c r="A30" s="6">
        <v>26</v>
      </c>
      <c r="B30" s="7">
        <v>3633</v>
      </c>
      <c r="C30" s="7" t="s">
        <v>55</v>
      </c>
      <c r="D30" s="7" t="s">
        <v>52</v>
      </c>
      <c r="E30" s="49"/>
      <c r="F30" s="49"/>
      <c r="G30" s="49">
        <v>167</v>
      </c>
      <c r="H30" s="49">
        <v>152</v>
      </c>
      <c r="I30" s="49"/>
      <c r="J30" s="49"/>
      <c r="K30" s="49"/>
      <c r="L30" s="49"/>
      <c r="M30" s="49">
        <v>133</v>
      </c>
      <c r="N30" s="49">
        <v>178</v>
      </c>
      <c r="O30" s="6">
        <f t="shared" si="0"/>
        <v>630</v>
      </c>
      <c r="P30" s="6">
        <f>SUM(E30:N30)</f>
        <v>630</v>
      </c>
      <c r="Q30" s="6">
        <f t="shared" si="2"/>
        <v>4</v>
      </c>
      <c r="R30" s="8">
        <f t="shared" si="3"/>
        <v>157.5</v>
      </c>
    </row>
    <row r="31" spans="1:18" ht="13.5">
      <c r="A31" s="6">
        <v>27</v>
      </c>
      <c r="B31" s="49">
        <v>3709</v>
      </c>
      <c r="C31" s="49" t="s">
        <v>44</v>
      </c>
      <c r="D31" s="49" t="s">
        <v>25</v>
      </c>
      <c r="E31" s="49">
        <v>128</v>
      </c>
      <c r="F31" s="49">
        <v>128</v>
      </c>
      <c r="G31" s="49">
        <v>143</v>
      </c>
      <c r="H31" s="49">
        <v>120</v>
      </c>
      <c r="I31" s="49">
        <v>155</v>
      </c>
      <c r="J31" s="49">
        <v>177</v>
      </c>
      <c r="K31" s="49">
        <v>109</v>
      </c>
      <c r="L31" s="49">
        <v>101</v>
      </c>
      <c r="M31" s="49">
        <v>123</v>
      </c>
      <c r="N31" s="49">
        <v>154</v>
      </c>
      <c r="O31" s="6">
        <f t="shared" si="0"/>
        <v>1338</v>
      </c>
      <c r="P31" s="6">
        <f>SUM(E31:N31)</f>
        <v>1338</v>
      </c>
      <c r="Q31" s="6">
        <f t="shared" si="2"/>
        <v>10</v>
      </c>
      <c r="R31" s="8">
        <f t="shared" si="3"/>
        <v>133.8</v>
      </c>
    </row>
    <row r="32" spans="1:14" ht="13.5">
      <c r="A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6:18" ht="13.5">
      <c r="P33" s="10"/>
      <c r="Q33" s="10"/>
      <c r="R33" s="11"/>
    </row>
    <row r="34" spans="16:18" ht="13.5">
      <c r="P34" s="10"/>
      <c r="Q34" s="10"/>
      <c r="R34" s="11"/>
    </row>
    <row r="35" spans="16:18" ht="13.5">
      <c r="P35" s="10"/>
      <c r="Q35" s="10"/>
      <c r="R35" s="11"/>
    </row>
    <row r="36" spans="16:18" ht="13.5">
      <c r="P36" s="10"/>
      <c r="Q36" s="10"/>
      <c r="R36" s="11"/>
    </row>
    <row r="37" spans="16:18" ht="13.5">
      <c r="P37" s="10"/>
      <c r="Q37" s="10"/>
      <c r="R37" s="11"/>
    </row>
    <row r="38" spans="16:18" ht="13.5">
      <c r="P38" s="10"/>
      <c r="Q38" s="10"/>
      <c r="R38" s="11"/>
    </row>
    <row r="39" spans="16:18" ht="13.5">
      <c r="P39" s="10"/>
      <c r="Q39" s="10"/>
      <c r="R39" s="11"/>
    </row>
    <row r="40" spans="16:18" ht="13.5">
      <c r="P40" s="10"/>
      <c r="Q40" s="10"/>
      <c r="R40" s="11"/>
    </row>
    <row r="41" spans="16:18" ht="13.5">
      <c r="P41" s="10"/>
      <c r="Q41" s="10"/>
      <c r="R41" s="11"/>
    </row>
    <row r="42" spans="16:18" ht="13.5">
      <c r="P42" s="10"/>
      <c r="Q42" s="10"/>
      <c r="R42" s="11"/>
    </row>
    <row r="43" spans="16:18" ht="13.5">
      <c r="P43" s="10"/>
      <c r="Q43" s="10"/>
      <c r="R43" s="11"/>
    </row>
    <row r="44" spans="16:18" ht="13.5">
      <c r="P44" s="10"/>
      <c r="Q44" s="10"/>
      <c r="R44" s="11"/>
    </row>
    <row r="45" spans="16:18" ht="13.5">
      <c r="P45" s="10"/>
      <c r="Q45" s="10"/>
      <c r="R45" s="11"/>
    </row>
    <row r="46" spans="16:18" ht="13.5">
      <c r="P46" s="10"/>
      <c r="Q46" s="10"/>
      <c r="R46" s="11"/>
    </row>
    <row r="47" spans="16:18" ht="13.5">
      <c r="P47" s="10"/>
      <c r="Q47" s="10"/>
      <c r="R47" s="11"/>
    </row>
    <row r="48" spans="16:18" ht="13.5">
      <c r="P48" s="10"/>
      <c r="Q48" s="10"/>
      <c r="R48" s="11"/>
    </row>
    <row r="49" spans="16:18" ht="13.5">
      <c r="P49" s="10"/>
      <c r="Q49" s="10"/>
      <c r="R49" s="11"/>
    </row>
    <row r="50" spans="16:18" ht="13.5">
      <c r="P50" s="10"/>
      <c r="Q50" s="10"/>
      <c r="R50" s="11"/>
    </row>
    <row r="51" spans="16:18" ht="13.5">
      <c r="P51" s="10"/>
      <c r="Q51" s="10"/>
      <c r="R51" s="11"/>
    </row>
    <row r="52" spans="16:18" ht="13.5">
      <c r="P52" s="10"/>
      <c r="Q52" s="10"/>
      <c r="R52" s="11"/>
    </row>
    <row r="53" spans="16:18" ht="13.5">
      <c r="P53" s="10"/>
      <c r="Q53" s="10"/>
      <c r="R53" s="11"/>
    </row>
    <row r="54" spans="1:18" ht="13.5">
      <c r="A54" s="12"/>
      <c r="B54" s="13"/>
      <c r="P54" s="10"/>
      <c r="Q54" s="10"/>
      <c r="R54" s="11"/>
    </row>
    <row r="55" spans="1:18" ht="13.5">
      <c r="A55" s="12"/>
      <c r="B55" s="13"/>
      <c r="P55" s="10"/>
      <c r="Q55" s="10"/>
      <c r="R55" s="11"/>
    </row>
    <row r="56" spans="1:18" ht="13.5">
      <c r="A56" s="12"/>
      <c r="B56" s="13"/>
      <c r="P56" s="10"/>
      <c r="Q56" s="10"/>
      <c r="R56" s="11"/>
    </row>
    <row r="57" spans="1:18" ht="13.5">
      <c r="A57" s="12"/>
      <c r="B57" s="13"/>
      <c r="P57" s="10"/>
      <c r="Q57" s="10"/>
      <c r="R57" s="11"/>
    </row>
    <row r="58" spans="1:18" ht="13.5">
      <c r="A58" s="12"/>
      <c r="B58" s="13"/>
      <c r="P58" s="10"/>
      <c r="Q58" s="10"/>
      <c r="R58" s="11"/>
    </row>
    <row r="59" spans="1:18" ht="13.5">
      <c r="A59" s="12"/>
      <c r="B59" s="13"/>
      <c r="P59" s="10"/>
      <c r="Q59" s="10"/>
      <c r="R59" s="11"/>
    </row>
    <row r="60" spans="1:18" ht="13.5">
      <c r="A60" s="12"/>
      <c r="B60" s="13"/>
      <c r="P60" s="10"/>
      <c r="Q60" s="10"/>
      <c r="R60" s="11"/>
    </row>
    <row r="61" spans="16:18" ht="13.5">
      <c r="P61" s="10"/>
      <c r="Q61" s="10"/>
      <c r="R61" s="11"/>
    </row>
    <row r="62" spans="16:18" ht="13.5">
      <c r="P62" s="10"/>
      <c r="Q62" s="10"/>
      <c r="R62" s="11"/>
    </row>
    <row r="63" spans="16:18" ht="13.5">
      <c r="P63" s="10"/>
      <c r="Q63" s="10"/>
      <c r="R63" s="11"/>
    </row>
    <row r="64" spans="16:18" ht="13.5">
      <c r="P64" s="10"/>
      <c r="Q64" s="10"/>
      <c r="R64" s="11"/>
    </row>
    <row r="65" spans="16:17" ht="13.5">
      <c r="P65" s="10"/>
      <c r="Q65" s="10"/>
    </row>
    <row r="66" ht="13.5">
      <c r="Q66" s="10"/>
    </row>
    <row r="67" ht="13.5">
      <c r="Q67" s="10"/>
    </row>
    <row r="68" ht="13.5">
      <c r="Q68" s="10"/>
    </row>
  </sheetData>
  <sheetProtection/>
  <conditionalFormatting sqref="E6:N29 E29:F30">
    <cfRule type="cellIs" priority="2" dxfId="2" operator="greaterThan" stopIfTrue="1">
      <formula>199.99</formula>
    </cfRule>
  </conditionalFormatting>
  <conditionalFormatting sqref="E30:N31">
    <cfRule type="cellIs" priority="1" dxfId="2" operator="greaterThan" stopIfTrue="1">
      <formula>199.99</formula>
    </cfRule>
  </conditionalFormatting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r:id="rId1"/>
  <headerFooter alignWithMargins="0">
    <oddHeader>&amp;C&amp;"Arial,Normal"&amp;16LLIGA CATALANA DE BOWLING 2023-24
 FINAL ASCENS PRIMERA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roser600594381@outlook.es</cp:lastModifiedBy>
  <cp:lastPrinted>2024-05-14T12:24:34Z</cp:lastPrinted>
  <dcterms:created xsi:type="dcterms:W3CDTF">1999-10-03T14:06:37Z</dcterms:created>
  <dcterms:modified xsi:type="dcterms:W3CDTF">2024-06-13T09:30:38Z</dcterms:modified>
  <cp:category/>
  <cp:version/>
  <cp:contentType/>
  <cp:contentStatus/>
</cp:coreProperties>
</file>