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'2023-2024'!$A$3:$CJ$248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<sst xmlns="http://schemas.openxmlformats.org/spreadsheetml/2006/main" count="1102" uniqueCount="409">
  <si>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</si>
  <si>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</si>
  <si>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</si>
  <si>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</si>
  <si>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</si>
  <si>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</si>
  <si>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</si>
  <si>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</si>
  <si>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</si>
  <si>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</si>
  <si>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</si>
  <si>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</si>
  <si>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</si>
  <si>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</si>
  <si>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</si>
  <si>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</si>
  <si>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</si>
  <si>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</si>
  <si>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</si>
  <si>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</si>
  <si>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</si>
  <si>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</si>
  <si>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</si>
  <si>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</si>
  <si>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</si>
  <si>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</si>
  <si>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</si>
  <si>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</si>
  <si>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</si>
  <si>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</si>
  <si>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</si>
  <si>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</si>
  <si>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</si>
  <si>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</si>
  <si>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</si>
  <si>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</si>
  <si>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</si>
  <si>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</si>
  <si>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</si>
  <si>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</si>
  <si>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</si>
  <si>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</si>
  <si>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</si>
  <si>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</si>
  <si>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</si>
  <si>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</si>
  <si>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</si>
  <si>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</si>
  <si>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</si>
  <si>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</si>
  <si>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</si>
  <si>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</si>
  <si>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</si>
  <si>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</si>
  <si>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</si>
  <si>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</si>
  <si>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</si>
  <si>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</si>
  <si>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</si>
  <si>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</si>
  <si>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</si>
  <si>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</si>
  <si>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</si>
  <si>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</si>
  <si>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</si>
  <si>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</si>
  <si>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</si>
  <si>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</si>
  <si>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</si>
  <si>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</si>
  <si>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</si>
  <si>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</si>
  <si>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</si>
  <si>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</si>
  <si>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</si>
  <si>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</si>
  <si>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</si>
  <si>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</si>
  <si>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</si>
  <si>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</si>
  <si>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</si>
  <si>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</si>
  <si>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</si>
  <si>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</si>
  <si>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</si>
  <si>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</si>
  <si>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</si>
  <si>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</si>
  <si>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</si>
  <si>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</si>
  <si>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</si>
  <si>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</si>
  <si>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</si>
  <si>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</si>
  <si>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</si>
  <si>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</si>
  <si>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</si>
  <si>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</si>
  <si>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</si>
  <si>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</si>
  <si>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</si>
  <si>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</si>
  <si>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</si>
  <si>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</si>
  <si>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</si>
  <si>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</si>
  <si>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</si>
  <si>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</si>
  <si>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</si>
  <si>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</si>
  <si>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</si>
  <si>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</si>
  <si>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</si>
  <si>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</si>
  <si>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</si>
  <si>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</si>
  <si>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</si>
  <si>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</si>
  <si>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</si>
  <si>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</si>
  <si>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</si>
  <si>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</si>
  <si>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</si>
  <si>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</si>
  <si>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</si>
  <si>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</si>
  <si>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</si>
  <si>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</si>
  <si>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</si>
  <si>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</si>
  <si>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</si>
  <si>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</si>
  <si>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</si>
  <si>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</si>
  <si>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</si>
  <si>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</si>
  <si>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</si>
  <si>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</si>
  <si>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</si>
  <si>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</si>
  <si>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</si>
  <si>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</si>
  <si>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</si>
  <si>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</si>
  <si>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</si>
  <si>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</si>
  <si>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</si>
  <si>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</si>
  <si>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</si>
  <si>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</si>
  <si>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</si>
  <si>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</si>
  <si>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</si>
  <si>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</si>
  <si>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</si>
  <si>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</si>
  <si>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</si>
  <si>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</si>
  <si>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</si>
  <si>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</si>
  <si>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</si>
  <si>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</si>
  <si>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</si>
  <si>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</si>
  <si>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</si>
  <si>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</si>
  <si>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</si>
  <si>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</si>
  <si>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</si>
  <si>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</si>
  <si>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</si>
  <si>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</si>
  <si>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</si>
  <si>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</si>
  <si>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</si>
  <si>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</si>
  <si>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</si>
  <si>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</si>
  <si>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</si>
  <si>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</si>
  <si>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</si>
  <si>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</si>
  <si>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</si>
  <si>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</si>
  <si>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</si>
  <si>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</si>
  <si>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</si>
  <si>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</si>
  <si>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</si>
  <si>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</si>
  <si>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</si>
  <si>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</si>
  <si>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</si>
  <si>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</si>
  <si>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</si>
  <si>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</si>
  <si>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</si>
  <si>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</si>
  <si>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</si>
  <si>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</si>
  <si>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</si>
  <si>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</si>
  <si>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</si>
  <si>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</si>
  <si>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</si>
  <si>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</si>
  <si>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</si>
  <si>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</si>
  <si>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</si>
  <si>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</si>
  <si>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</si>
  <si>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</si>
  <si>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</si>
  <si>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</si>
  <si>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</si>
  <si>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</si>
  <si>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</si>
  <si>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</si>
  <si>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</si>
  <si>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</si>
  <si>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</si>
  <si>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</si>
  <si>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</si>
  <si>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</si>
  <si>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</si>
  <si>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</si>
  <si>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</si>
  <si>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</si>
  <si>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</si>
  <si>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</si>
  <si>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</si>
  <si>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</si>
  <si>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</si>
  <si>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</si>
  <si>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</si>
  <si>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</si>
  <si>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</si>
  <si>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</si>
  <si>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</si>
  <si>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</si>
  <si>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</si>
  <si>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</si>
  <si>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</si>
  <si>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</si>
  <si>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</si>
  <si>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</si>
  <si>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</si>
  <si>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</si>
  <si>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</si>
  <si>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</si>
  <si>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</si>
  <si>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</si>
  <si>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</si>
  <si>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</si>
  <si>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</si>
  <si>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</si>
  <si>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</si>
  <si>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</si>
  <si>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</si>
  <si>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</si>
  <si>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</si>
  <si>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</si>
  <si>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</si>
  <si>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</si>
  <si>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</si>
  <si>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</si>
  <si>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</si>
  <si>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</si>
  <si>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</si>
  <si>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</si>
  <si>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</si>
  <si>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</si>
  <si>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</si>
  <si>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</si>
  <si>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</si>
  <si>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</si>
  <si>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</si>
  <si>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</si>
  <si>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</si>
  <si>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</si>
  <si>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</si>
  <si>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</si>
  <si>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</si>
  <si>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</si>
  <si>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</si>
  <si>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</si>
  <si>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</si>
  <si>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</si>
  <si>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</si>
  <si>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</si>
  <si>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</si>
  <si>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</si>
  <si>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</si>
  <si>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</si>
  <si>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</si>
  <si>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</si>
  <si>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</si>
  <si>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</si>
  <si>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</si>
  <si>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</si>
  <si>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</si>
  <si>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</si>
  <si>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</si>
  <si>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</si>
  <si>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</si>
  <si>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</si>
  <si>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</si>
  <si>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</si>
  <si>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</si>
  <si>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</si>
  <si>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</si>
  <si>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</si>
  <si>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</si>
  <si>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</si>
  <si>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</si>
  <si>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</si>
  <si>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</si>
  <si>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</si>
  <si>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</si>
  <si>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</si>
  <si>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</si>
  <si>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</si>
  <si>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</si>
  <si>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</si>
  <si>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</si>
  <si>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</si>
  <si>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</si>
  <si>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</si>
  <si>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</si>
  <si>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</si>
  <si>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</si>
  <si>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</si>
  <si>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</si>
  <si>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</si>
  <si>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</si>
  <si>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</si>
  <si>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</si>
  <si>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</si>
  <si>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</si>
  <si>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</si>
  <si>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</si>
  <si>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</si>
  <si>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</si>
  <si>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</si>
  <si>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</si>
  <si>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</si>
  <si>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</si>
  <si>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</si>
  <si>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</si>
  <si>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</si>
  <si>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</si>
  <si>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</si>
  <si>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</si>
  <si>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</si>
  <si>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</si>
  <si>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</si>
  <si>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</si>
  <si>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</si>
  <si>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</si>
  <si>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</si>
  <si>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</si>
  <si>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</si>
  <si>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</si>
  <si>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</si>
  <si>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</si>
  <si>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</si>
  <si>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</si>
  <si>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</si>
  <si>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</si>
  <si>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</si>
  <si>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</si>
  <si>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SERRANO VERDEJO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</si>
  <si>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</si>
  <si>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</si>
  <si>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</si>
  <si>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</si>
  <si>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</si>
  <si>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</si>
  <si>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</si>
  <si>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</si>
  <si>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</si>
  <si>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</si>
  <si>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</si>
  <si>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</si>
  <si>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</si>
  <si>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</si>
  <si>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</si>
  <si>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</si>
  <si>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</si>
  <si>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</si>
  <si>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</si>
  <si>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</si>
  <si>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</si>
  <si>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</si>
  <si>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</si>
  <si>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</si>
  <si>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</si>
  <si>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</si>
  <si>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</si>
  <si>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</si>
  <si>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</si>
  <si>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</si>
  <si>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</si>
  <si>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</si>
  <si>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</si>
  <si>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</si>
  <si>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</si>
  <si>
    <t>VELAZQUEZ ALBADALEJO, JAVIER</t>
  </si>
  <si>
    <t>LUSHNYTSKA, YULIYA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</si>
</sst>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69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4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69" sqref="C169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223" t="s">
        <v>32</v>
      </c>
      <c r="B1" s="224"/>
      <c r="C1" s="224"/>
      <c r="D1" s="224"/>
      <c r="E1" s="224"/>
      <c r="F1" s="227" t="s">
        <v>2</v>
      </c>
      <c r="G1" s="228"/>
      <c r="H1" s="228"/>
      <c r="I1" s="156">
        <v>75</v>
      </c>
      <c r="J1" s="158">
        <v>75</v>
      </c>
      <c r="K1" s="209" t="s">
        <v>46</v>
      </c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1"/>
      <c r="W1" s="231" t="s">
        <v>0</v>
      </c>
      <c r="X1" s="232"/>
      <c r="Y1" s="232"/>
      <c r="Z1" s="232"/>
      <c r="AA1" s="27"/>
      <c r="AB1" s="27"/>
      <c r="AC1" s="27"/>
      <c r="AD1" s="27"/>
      <c r="AE1" s="28"/>
      <c r="AF1" s="28"/>
      <c r="AG1" s="214" t="s">
        <v>43</v>
      </c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9"/>
      <c r="AT1" s="29"/>
      <c r="AU1" s="216" t="s">
        <v>159</v>
      </c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8"/>
      <c r="BI1" s="206" t="s">
        <v>49</v>
      </c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8"/>
      <c r="BU1" s="192" t="s">
        <v>175</v>
      </c>
      <c r="BV1" s="193"/>
      <c r="BW1" s="193"/>
      <c r="BX1" s="193"/>
      <c r="BY1" s="193"/>
      <c r="BZ1" s="193"/>
      <c r="CA1" s="193"/>
      <c r="CB1" s="193"/>
      <c r="CC1" s="193"/>
      <c r="CD1" s="194"/>
      <c r="CE1" s="187" t="s">
        <v>158</v>
      </c>
      <c r="CF1" s="188"/>
      <c r="CG1" s="188"/>
      <c r="CH1" s="188"/>
      <c r="CI1" s="188"/>
      <c r="CJ1" s="181"/>
    </row>
    <row r="2" spans="1:88" ht="13.5" thickBot="1">
      <c r="A2" s="225"/>
      <c r="B2" s="226"/>
      <c r="C2" s="226"/>
      <c r="D2" s="226"/>
      <c r="E2" s="226"/>
      <c r="F2" s="229"/>
      <c r="G2" s="230"/>
      <c r="H2" s="230"/>
      <c r="I2" s="157">
        <v>200</v>
      </c>
      <c r="J2" s="159">
        <v>210</v>
      </c>
      <c r="K2" s="212" t="s">
        <v>200</v>
      </c>
      <c r="L2" s="213"/>
      <c r="M2" s="212" t="s">
        <v>189</v>
      </c>
      <c r="N2" s="213"/>
      <c r="O2" s="212" t="s">
        <v>190</v>
      </c>
      <c r="P2" s="213"/>
      <c r="Q2" s="212" t="s">
        <v>191</v>
      </c>
      <c r="R2" s="213"/>
      <c r="S2" s="235" t="s">
        <v>242</v>
      </c>
      <c r="T2" s="203"/>
      <c r="U2" s="212" t="s">
        <v>193</v>
      </c>
      <c r="V2" s="213"/>
      <c r="W2" s="233" t="s">
        <v>320</v>
      </c>
      <c r="X2" s="234"/>
      <c r="Y2" s="219" t="s">
        <v>385</v>
      </c>
      <c r="Z2" s="220"/>
      <c r="AA2" s="222" t="s">
        <v>386</v>
      </c>
      <c r="AB2" s="181"/>
      <c r="AC2" s="199" t="s">
        <v>387</v>
      </c>
      <c r="AD2" s="200"/>
      <c r="AE2" s="204" t="s">
        <v>285</v>
      </c>
      <c r="AF2" s="205"/>
      <c r="AG2" s="197" t="s">
        <v>274</v>
      </c>
      <c r="AH2" s="198"/>
      <c r="AI2" s="197" t="s">
        <v>363</v>
      </c>
      <c r="AJ2" s="203"/>
      <c r="AK2" s="182" t="s">
        <v>130</v>
      </c>
      <c r="AL2" s="175"/>
      <c r="AM2" s="182" t="s">
        <v>223</v>
      </c>
      <c r="AN2" s="175"/>
      <c r="AO2" s="182" t="s">
        <v>188</v>
      </c>
      <c r="AP2" s="175"/>
      <c r="AQ2" s="174" t="s">
        <v>273</v>
      </c>
      <c r="AR2" s="175"/>
      <c r="AS2" s="174" t="s">
        <v>321</v>
      </c>
      <c r="AT2" s="175"/>
      <c r="AU2" s="176" t="s">
        <v>165</v>
      </c>
      <c r="AV2" s="177"/>
      <c r="AW2" s="183" t="s">
        <v>207</v>
      </c>
      <c r="AX2" s="184"/>
      <c r="AY2" s="221" t="s">
        <v>207</v>
      </c>
      <c r="AZ2" s="177"/>
      <c r="BA2" s="176"/>
      <c r="BB2" s="177"/>
      <c r="BC2" s="183"/>
      <c r="BD2" s="184"/>
      <c r="BE2" s="201" t="s">
        <v>204</v>
      </c>
      <c r="BF2" s="202"/>
      <c r="BG2" s="201" t="s">
        <v>218</v>
      </c>
      <c r="BH2" s="202"/>
      <c r="BI2" s="178" t="s">
        <v>47</v>
      </c>
      <c r="BJ2" s="179"/>
      <c r="BK2" s="178" t="s">
        <v>98</v>
      </c>
      <c r="BL2" s="179"/>
      <c r="BM2" s="182" t="s">
        <v>111</v>
      </c>
      <c r="BN2" s="175"/>
      <c r="BO2" s="180" t="s">
        <v>180</v>
      </c>
      <c r="BP2" s="181"/>
      <c r="BQ2" s="180" t="s">
        <v>181</v>
      </c>
      <c r="BR2" s="181"/>
      <c r="BS2" s="178" t="s">
        <v>116</v>
      </c>
      <c r="BT2" s="179"/>
      <c r="BU2" s="191" t="s">
        <v>132</v>
      </c>
      <c r="BV2" s="190"/>
      <c r="BW2" s="189" t="s">
        <v>240</v>
      </c>
      <c r="BX2" s="190"/>
      <c r="BY2" s="196" t="s">
        <v>356</v>
      </c>
      <c r="BZ2" s="173"/>
      <c r="CA2" s="172" t="s">
        <v>250</v>
      </c>
      <c r="CB2" s="173"/>
      <c r="CC2" s="195" t="s">
        <v>229</v>
      </c>
      <c r="CD2" s="173"/>
      <c r="CE2" s="185" t="s">
        <v>165</v>
      </c>
      <c r="CF2" s="186"/>
      <c r="CG2" s="185" t="s">
        <v>213</v>
      </c>
      <c r="CH2" s="186"/>
      <c r="CI2" s="185" t="s">
        <v>212</v>
      </c>
      <c r="CJ2" s="186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67">K4+M4+O4+Q4+U4+W4+Y4+AA4+AG4+AK4+AM4+AO4+AQ4+AU4+AY4+BA4+BC4+BE4+BG4+BI4+BK4+BM4+BO4+BQ4+BS4+BU4+BW4+BY4+CA4+CC4+CE4+CG4+CI4+AS4+AC4+S4+AI4+AE4+AW4</f>
        <v>21197</v>
      </c>
      <c r="G4" s="66">
        <f aca="true" t="shared" si="1" ref="G4:G67">L4+N4+P4+R4+V4+X4+Z4+AH4+AL4+AN4+AP4+AR4+AV4+AZ4+BB4+BD4+BF4+BH4+BJ4+BL4+BN4+BP4+BR4+BT4+BV4+BX4+BZ4+CB4+CD4+CF4+CH4+CJ4+AB4+AT4+AD4+T4+AJ4+AF4+AX4</f>
        <v>108</v>
      </c>
      <c r="H4" s="67">
        <f aca="true" t="shared" si="2" ref="H4:H67">IF(G4&gt;0,F4/G4,0)</f>
        <v>196.2685185185185</v>
      </c>
      <c r="I4" s="68">
        <f aca="true" t="shared" si="3" ref="I4:I67">IF(H4&gt;=$I$2,0,IF((($I$2-H4)*$I$1/100)&gt;35,35,(($I$2-H4)*$I$1/100)))</f>
        <v>2.798611111111121</v>
      </c>
      <c r="J4" s="161">
        <f aca="true" t="shared" si="4" ref="J4:J35">IF((210-H4)*0.75&gt;35,35,(210-H4)*0.75)</f>
        <v>10.298611111111121</v>
      </c>
      <c r="K4" s="69"/>
      <c r="L4" s="70"/>
      <c r="M4" s="69"/>
      <c r="N4" s="70"/>
      <c r="O4" s="69"/>
      <c r="P4" s="70"/>
      <c r="Q4" s="69"/>
      <c r="R4" s="70"/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/>
      <c r="AJ4" s="83"/>
      <c r="AK4" s="84"/>
      <c r="AL4" s="85"/>
      <c r="AM4" s="81">
        <v>3703</v>
      </c>
      <c r="AN4" s="85">
        <v>18</v>
      </c>
      <c r="AO4" s="81"/>
      <c r="AP4" s="82"/>
      <c r="AQ4" s="81"/>
      <c r="AR4" s="82"/>
      <c r="AS4" s="86"/>
      <c r="AT4" s="87"/>
      <c r="AU4" s="88">
        <v>2428</v>
      </c>
      <c r="AV4" s="91">
        <v>12</v>
      </c>
      <c r="AW4" s="90"/>
      <c r="AX4" s="89"/>
      <c r="AY4" s="88"/>
      <c r="AZ4" s="89"/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>
        <v>1669</v>
      </c>
      <c r="BL4" s="94">
        <v>10</v>
      </c>
      <c r="BM4" s="93"/>
      <c r="BN4" s="94"/>
      <c r="BO4" s="93"/>
      <c r="BP4" s="94"/>
      <c r="BQ4" s="86"/>
      <c r="BR4" s="95"/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5776</v>
      </c>
      <c r="CF4" s="99">
        <v>28</v>
      </c>
      <c r="CG4" s="98"/>
      <c r="CH4" s="100"/>
      <c r="CI4" s="167"/>
      <c r="CJ4" s="168"/>
    </row>
    <row r="5" spans="1:88" ht="13.5" thickBot="1">
      <c r="A5" s="164" t="s">
        <v>389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616</v>
      </c>
      <c r="G5" s="66">
        <f t="shared" si="1"/>
        <v>4</v>
      </c>
      <c r="H5" s="67">
        <f t="shared" si="2"/>
        <v>154</v>
      </c>
      <c r="I5" s="68">
        <f t="shared" si="3"/>
        <v>34.5</v>
      </c>
      <c r="J5" s="161">
        <f t="shared" si="4"/>
        <v>35</v>
      </c>
      <c r="K5" s="69"/>
      <c r="L5" s="70"/>
      <c r="M5" s="69"/>
      <c r="N5" s="70"/>
      <c r="O5" s="69"/>
      <c r="P5" s="70"/>
      <c r="Q5" s="69"/>
      <c r="R5" s="70"/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>
        <v>616</v>
      </c>
      <c r="BL5" s="94">
        <v>4</v>
      </c>
      <c r="BM5" s="93"/>
      <c r="BN5" s="94"/>
      <c r="BO5" s="93"/>
      <c r="BP5" s="94"/>
      <c r="BQ5" s="104"/>
      <c r="BR5" s="110"/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2095</v>
      </c>
      <c r="G6" s="66">
        <f t="shared" si="1"/>
        <v>12</v>
      </c>
      <c r="H6" s="67">
        <f t="shared" si="2"/>
        <v>174.58333333333334</v>
      </c>
      <c r="I6" s="68">
        <f t="shared" si="3"/>
        <v>19.062499999999993</v>
      </c>
      <c r="J6" s="161">
        <f t="shared" si="4"/>
        <v>26.562499999999993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>
        <v>1006</v>
      </c>
      <c r="BL6" s="85">
        <v>6</v>
      </c>
      <c r="BM6" s="84"/>
      <c r="BN6" s="85"/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3077</v>
      </c>
      <c r="G7" s="66">
        <f t="shared" si="1"/>
        <v>19</v>
      </c>
      <c r="H7" s="67">
        <f t="shared" si="2"/>
        <v>161.94736842105263</v>
      </c>
      <c r="I7" s="68">
        <f t="shared" si="3"/>
        <v>28.53947368421053</v>
      </c>
      <c r="J7" s="161">
        <f t="shared" si="4"/>
        <v>35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>
        <v>1493</v>
      </c>
      <c r="BL7" s="85">
        <v>10</v>
      </c>
      <c r="BM7" s="84"/>
      <c r="BN7" s="85"/>
      <c r="BO7" s="84"/>
      <c r="BP7" s="85"/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5803</v>
      </c>
      <c r="G8" s="66">
        <f t="shared" si="1"/>
        <v>38</v>
      </c>
      <c r="H8" s="67">
        <f t="shared" si="2"/>
        <v>152.71052631578948</v>
      </c>
      <c r="I8" s="68">
        <f t="shared" si="3"/>
        <v>35</v>
      </c>
      <c r="J8" s="161">
        <f t="shared" si="4"/>
        <v>35</v>
      </c>
      <c r="K8" s="112"/>
      <c r="L8" s="113"/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2686</v>
      </c>
      <c r="AN8" s="85">
        <v>18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/>
      <c r="AZ8" s="121"/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>
        <v>1404</v>
      </c>
      <c r="BL8" s="85">
        <v>10</v>
      </c>
      <c r="BM8" s="84"/>
      <c r="BN8" s="85"/>
      <c r="BO8" s="81"/>
      <c r="BP8" s="125"/>
      <c r="BQ8" s="81"/>
      <c r="BR8" s="125"/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4653</v>
      </c>
      <c r="G9" s="66">
        <f t="shared" si="1"/>
        <v>34</v>
      </c>
      <c r="H9" s="67">
        <f t="shared" si="2"/>
        <v>136.85294117647058</v>
      </c>
      <c r="I9" s="68">
        <f t="shared" si="3"/>
        <v>35</v>
      </c>
      <c r="J9" s="161">
        <f t="shared" si="4"/>
        <v>35</v>
      </c>
      <c r="K9" s="112"/>
      <c r="L9" s="113"/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2485</v>
      </c>
      <c r="AN9" s="85">
        <v>18</v>
      </c>
      <c r="AO9" s="81"/>
      <c r="AP9" s="82"/>
      <c r="AQ9" s="81"/>
      <c r="AR9" s="82"/>
      <c r="AS9" s="81"/>
      <c r="AT9" s="85"/>
      <c r="AU9" s="120">
        <v>1678</v>
      </c>
      <c r="AV9" s="123">
        <v>12</v>
      </c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>
        <v>490</v>
      </c>
      <c r="BL9" s="85">
        <v>4</v>
      </c>
      <c r="BM9" s="84"/>
      <c r="BN9" s="85"/>
      <c r="BO9" s="81"/>
      <c r="BP9" s="125"/>
      <c r="BQ9" s="81"/>
      <c r="BR9" s="125"/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/>
      <c r="CF9" s="129"/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3152</v>
      </c>
      <c r="G10" s="66">
        <f t="shared" si="1"/>
        <v>20</v>
      </c>
      <c r="H10" s="67">
        <f t="shared" si="2"/>
        <v>157.6</v>
      </c>
      <c r="I10" s="68">
        <f t="shared" si="3"/>
        <v>31.800000000000004</v>
      </c>
      <c r="J10" s="161">
        <f t="shared" si="4"/>
        <v>35</v>
      </c>
      <c r="K10" s="112"/>
      <c r="L10" s="113"/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2884</v>
      </c>
      <c r="AN10" s="85">
        <v>18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/>
      <c r="BP10" s="125"/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3648</v>
      </c>
      <c r="G11" s="66">
        <f t="shared" si="1"/>
        <v>25</v>
      </c>
      <c r="H11" s="67">
        <f t="shared" si="2"/>
        <v>145.92</v>
      </c>
      <c r="I11" s="68">
        <f t="shared" si="3"/>
        <v>35</v>
      </c>
      <c r="J11" s="161">
        <f t="shared" si="4"/>
        <v>35</v>
      </c>
      <c r="K11" s="112"/>
      <c r="L11" s="113"/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2655</v>
      </c>
      <c r="AN11" s="85">
        <v>18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>
        <v>258</v>
      </c>
      <c r="BL11" s="85">
        <v>2</v>
      </c>
      <c r="BM11" s="84"/>
      <c r="BN11" s="85"/>
      <c r="BO11" s="81"/>
      <c r="BP11" s="125"/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2745</v>
      </c>
      <c r="G13" s="66">
        <f t="shared" si="1"/>
        <v>18</v>
      </c>
      <c r="H13" s="67">
        <f t="shared" si="2"/>
        <v>152.5</v>
      </c>
      <c r="I13" s="68">
        <f t="shared" si="3"/>
        <v>35</v>
      </c>
      <c r="J13" s="161">
        <f t="shared" si="4"/>
        <v>35</v>
      </c>
      <c r="K13" s="112"/>
      <c r="L13" s="113"/>
      <c r="M13" s="112"/>
      <c r="N13" s="113"/>
      <c r="O13" s="112"/>
      <c r="P13" s="113"/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2745</v>
      </c>
      <c r="AN13" s="85">
        <v>18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2899</v>
      </c>
      <c r="G14" s="66">
        <f t="shared" si="1"/>
        <v>19</v>
      </c>
      <c r="H14" s="67">
        <f t="shared" si="2"/>
        <v>152.57894736842104</v>
      </c>
      <c r="I14" s="68">
        <f t="shared" si="3"/>
        <v>35</v>
      </c>
      <c r="J14" s="161">
        <f t="shared" si="4"/>
        <v>35</v>
      </c>
      <c r="K14" s="112"/>
      <c r="L14" s="113"/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1774</v>
      </c>
      <c r="AN14" s="85">
        <v>12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/>
      <c r="BN14" s="85"/>
      <c r="BO14" s="84"/>
      <c r="BP14" s="85"/>
      <c r="BQ14" s="81"/>
      <c r="BR14" s="125"/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5004</v>
      </c>
      <c r="G15" s="66">
        <f t="shared" si="1"/>
        <v>28</v>
      </c>
      <c r="H15" s="67">
        <f t="shared" si="2"/>
        <v>178.71428571428572</v>
      </c>
      <c r="I15" s="68">
        <f t="shared" si="3"/>
        <v>15.964285714285708</v>
      </c>
      <c r="J15" s="161">
        <f t="shared" si="4"/>
        <v>23.464285714285708</v>
      </c>
      <c r="K15" s="112"/>
      <c r="L15" s="113"/>
      <c r="M15" s="112"/>
      <c r="N15" s="113"/>
      <c r="O15" s="112"/>
      <c r="P15" s="113"/>
      <c r="Q15" s="112"/>
      <c r="R15" s="113"/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>
        <v>3293</v>
      </c>
      <c r="AN15" s="85">
        <v>18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>
        <v>711</v>
      </c>
      <c r="BL15" s="85">
        <v>4</v>
      </c>
      <c r="BM15" s="84"/>
      <c r="BN15" s="85"/>
      <c r="BO15" s="84"/>
      <c r="BP15" s="125"/>
      <c r="BQ15" s="81"/>
      <c r="BR15" s="125"/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4641</v>
      </c>
      <c r="G16" s="66">
        <f t="shared" si="1"/>
        <v>31</v>
      </c>
      <c r="H16" s="67">
        <f t="shared" si="2"/>
        <v>149.70967741935485</v>
      </c>
      <c r="I16" s="68">
        <f t="shared" si="3"/>
        <v>35</v>
      </c>
      <c r="J16" s="161">
        <f t="shared" si="4"/>
        <v>35</v>
      </c>
      <c r="K16" s="112"/>
      <c r="L16" s="113"/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2660</v>
      </c>
      <c r="AN16" s="85">
        <v>18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>
        <v>1080</v>
      </c>
      <c r="BL16" s="85">
        <v>7</v>
      </c>
      <c r="BM16" s="84"/>
      <c r="BN16" s="85"/>
      <c r="BO16" s="84"/>
      <c r="BP16" s="125"/>
      <c r="BQ16" s="81"/>
      <c r="BR16" s="125"/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2909</v>
      </c>
      <c r="G17" s="66">
        <f t="shared" si="1"/>
        <v>18</v>
      </c>
      <c r="H17" s="67">
        <f t="shared" si="2"/>
        <v>161.61111111111111</v>
      </c>
      <c r="I17" s="68">
        <f t="shared" si="3"/>
        <v>28.791666666666664</v>
      </c>
      <c r="J17" s="161">
        <f t="shared" si="4"/>
        <v>35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2909</v>
      </c>
      <c r="AN17" s="85">
        <v>18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/>
      <c r="BR17" s="125"/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3319</v>
      </c>
      <c r="G18" s="66">
        <f t="shared" si="1"/>
        <v>18</v>
      </c>
      <c r="H18" s="67">
        <f t="shared" si="2"/>
        <v>184.38888888888889</v>
      </c>
      <c r="I18" s="68">
        <f t="shared" si="3"/>
        <v>11.708333333333336</v>
      </c>
      <c r="J18" s="161">
        <f t="shared" si="4"/>
        <v>19.208333333333336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>
        <v>1813</v>
      </c>
      <c r="BL18" s="85">
        <v>10</v>
      </c>
      <c r="BM18" s="84"/>
      <c r="BN18" s="85"/>
      <c r="BO18" s="81"/>
      <c r="BP18" s="125"/>
      <c r="BQ18" s="81"/>
      <c r="BR18" s="125"/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2464</v>
      </c>
      <c r="G19" s="66">
        <f t="shared" si="1"/>
        <v>18</v>
      </c>
      <c r="H19" s="67">
        <f t="shared" si="2"/>
        <v>136.88888888888889</v>
      </c>
      <c r="I19" s="68">
        <f t="shared" si="3"/>
        <v>35</v>
      </c>
      <c r="J19" s="161">
        <f t="shared" si="4"/>
        <v>35</v>
      </c>
      <c r="K19" s="112"/>
      <c r="L19" s="113"/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2464</v>
      </c>
      <c r="AN19" s="85">
        <v>18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/>
      <c r="BR19" s="125"/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4853</v>
      </c>
      <c r="G20" s="66">
        <f t="shared" si="1"/>
        <v>26</v>
      </c>
      <c r="H20" s="67">
        <f t="shared" si="2"/>
        <v>186.65384615384616</v>
      </c>
      <c r="I20" s="68">
        <f t="shared" si="3"/>
        <v>10.00961538461538</v>
      </c>
      <c r="J20" s="161">
        <f t="shared" si="4"/>
        <v>17.50961538461538</v>
      </c>
      <c r="K20" s="112"/>
      <c r="L20" s="113"/>
      <c r="M20" s="112"/>
      <c r="N20" s="113"/>
      <c r="O20" s="112"/>
      <c r="P20" s="113"/>
      <c r="Q20" s="112"/>
      <c r="R20" s="113"/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/>
      <c r="AJ20" s="83"/>
      <c r="AK20" s="84"/>
      <c r="AL20" s="85"/>
      <c r="AM20" s="81">
        <v>2264</v>
      </c>
      <c r="AN20" s="85">
        <v>12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>
        <v>1156</v>
      </c>
      <c r="BL20" s="85">
        <v>6</v>
      </c>
      <c r="BM20" s="84"/>
      <c r="BN20" s="85"/>
      <c r="BO20" s="84"/>
      <c r="BP20" s="125"/>
      <c r="BQ20" s="81"/>
      <c r="BR20" s="125"/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3017</v>
      </c>
      <c r="G21" s="66">
        <f t="shared" si="1"/>
        <v>18</v>
      </c>
      <c r="H21" s="67">
        <f t="shared" si="2"/>
        <v>167.61111111111111</v>
      </c>
      <c r="I21" s="68">
        <f t="shared" si="3"/>
        <v>24.291666666666664</v>
      </c>
      <c r="J21" s="161">
        <f t="shared" si="4"/>
        <v>31.791666666666664</v>
      </c>
      <c r="K21" s="112"/>
      <c r="L21" s="113"/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3017</v>
      </c>
      <c r="AN21" s="85">
        <v>18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2214</v>
      </c>
      <c r="G22" s="66">
        <f t="shared" si="1"/>
        <v>18</v>
      </c>
      <c r="H22" s="67">
        <f t="shared" si="2"/>
        <v>123</v>
      </c>
      <c r="I22" s="68">
        <f t="shared" si="3"/>
        <v>35</v>
      </c>
      <c r="J22" s="161">
        <f t="shared" si="4"/>
        <v>35</v>
      </c>
      <c r="K22" s="112"/>
      <c r="L22" s="113"/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2214</v>
      </c>
      <c r="AN22" s="85">
        <v>18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3996</v>
      </c>
      <c r="G23" s="66">
        <f t="shared" si="1"/>
        <v>28</v>
      </c>
      <c r="H23" s="67">
        <f t="shared" si="2"/>
        <v>142.71428571428572</v>
      </c>
      <c r="I23" s="68">
        <f t="shared" si="3"/>
        <v>35</v>
      </c>
      <c r="J23" s="161">
        <f t="shared" si="4"/>
        <v>35</v>
      </c>
      <c r="K23" s="112"/>
      <c r="L23" s="113"/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>
        <v>2593</v>
      </c>
      <c r="AN23" s="85">
        <v>18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>
        <v>949</v>
      </c>
      <c r="BL23" s="85">
        <v>7</v>
      </c>
      <c r="BM23" s="84"/>
      <c r="BN23" s="85"/>
      <c r="BO23" s="84"/>
      <c r="BP23" s="125"/>
      <c r="BQ23" s="81"/>
      <c r="BR23" s="125"/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8422</v>
      </c>
      <c r="G24" s="66">
        <f t="shared" si="1"/>
        <v>51</v>
      </c>
      <c r="H24" s="67">
        <f t="shared" si="2"/>
        <v>165.13725490196077</v>
      </c>
      <c r="I24" s="68">
        <f t="shared" si="3"/>
        <v>26.14705882352942</v>
      </c>
      <c r="J24" s="161">
        <f t="shared" si="4"/>
        <v>33.64705882352942</v>
      </c>
      <c r="K24" s="112"/>
      <c r="L24" s="113"/>
      <c r="M24" s="112"/>
      <c r="N24" s="113"/>
      <c r="O24" s="112"/>
      <c r="P24" s="113"/>
      <c r="Q24" s="112"/>
      <c r="R24" s="113"/>
      <c r="S24" s="71"/>
      <c r="T24" s="72"/>
      <c r="U24" s="114"/>
      <c r="V24" s="113"/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3007</v>
      </c>
      <c r="AN24" s="85">
        <v>18</v>
      </c>
      <c r="AO24" s="81"/>
      <c r="AP24" s="82"/>
      <c r="AQ24" s="81"/>
      <c r="AR24" s="82"/>
      <c r="AS24" s="81"/>
      <c r="AT24" s="85"/>
      <c r="AU24" s="120">
        <v>1955</v>
      </c>
      <c r="AV24" s="123">
        <v>12</v>
      </c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>
        <v>740</v>
      </c>
      <c r="BL24" s="85">
        <v>5</v>
      </c>
      <c r="BM24" s="84"/>
      <c r="BN24" s="85"/>
      <c r="BO24" s="84"/>
      <c r="BP24" s="125"/>
      <c r="BQ24" s="81"/>
      <c r="BR24" s="125"/>
      <c r="BS24" s="84"/>
      <c r="BT24" s="12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2720</v>
      </c>
      <c r="CF24" s="129">
        <v>16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8594</v>
      </c>
      <c r="G25" s="66">
        <f t="shared" si="1"/>
        <v>48</v>
      </c>
      <c r="H25" s="67">
        <f t="shared" si="2"/>
        <v>179.04166666666666</v>
      </c>
      <c r="I25" s="68">
        <f t="shared" si="3"/>
        <v>15.718750000000007</v>
      </c>
      <c r="J25" s="161">
        <f t="shared" si="4"/>
        <v>23.218750000000007</v>
      </c>
      <c r="K25" s="112"/>
      <c r="L25" s="113"/>
      <c r="M25" s="112"/>
      <c r="N25" s="113"/>
      <c r="O25" s="112"/>
      <c r="P25" s="113"/>
      <c r="Q25" s="112"/>
      <c r="R25" s="113"/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3239</v>
      </c>
      <c r="AN25" s="85">
        <v>18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>
        <v>902</v>
      </c>
      <c r="BL25" s="85">
        <v>6</v>
      </c>
      <c r="BM25" s="84"/>
      <c r="BN25" s="85"/>
      <c r="BO25" s="84"/>
      <c r="BP25" s="125"/>
      <c r="BQ25" s="81"/>
      <c r="BR25" s="125"/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3059</v>
      </c>
      <c r="CF25" s="129">
        <v>16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4780</v>
      </c>
      <c r="G26" s="66">
        <f t="shared" si="1"/>
        <v>30</v>
      </c>
      <c r="H26" s="67">
        <f t="shared" si="2"/>
        <v>159.33333333333334</v>
      </c>
      <c r="I26" s="68">
        <f t="shared" si="3"/>
        <v>30.49999999999999</v>
      </c>
      <c r="J26" s="161">
        <f t="shared" si="4"/>
        <v>35</v>
      </c>
      <c r="K26" s="112"/>
      <c r="L26" s="113"/>
      <c r="M26" s="112"/>
      <c r="N26" s="113"/>
      <c r="O26" s="112"/>
      <c r="P26" s="113"/>
      <c r="Q26" s="112"/>
      <c r="R26" s="113"/>
      <c r="S26" s="71"/>
      <c r="T26" s="72"/>
      <c r="U26" s="114"/>
      <c r="V26" s="113"/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>
        <v>947</v>
      </c>
      <c r="BL26" s="85">
        <v>6</v>
      </c>
      <c r="BM26" s="84"/>
      <c r="BN26" s="85"/>
      <c r="BO26" s="84"/>
      <c r="BP26" s="125"/>
      <c r="BQ26" s="81"/>
      <c r="BR26" s="125"/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2578</v>
      </c>
      <c r="CF26" s="129">
        <v>16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3142</v>
      </c>
      <c r="G27" s="66">
        <f t="shared" si="1"/>
        <v>16</v>
      </c>
      <c r="H27" s="67">
        <f t="shared" si="2"/>
        <v>196.375</v>
      </c>
      <c r="I27" s="68">
        <f t="shared" si="3"/>
        <v>2.71875</v>
      </c>
      <c r="J27" s="161">
        <f t="shared" si="4"/>
        <v>10.21875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/>
      <c r="V27" s="113"/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/>
      <c r="AZ27" s="121"/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/>
      <c r="BN27" s="85"/>
      <c r="BO27" s="84"/>
      <c r="BP27" s="125"/>
      <c r="BQ27" s="81"/>
      <c r="BR27" s="125"/>
      <c r="BS27" s="84"/>
      <c r="BT27" s="85"/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351</v>
      </c>
      <c r="B28" s="147" t="s">
        <v>70</v>
      </c>
      <c r="C28" s="147" t="s">
        <v>14</v>
      </c>
      <c r="D28" s="148" t="s">
        <v>24</v>
      </c>
      <c r="E28" s="64">
        <v>3647</v>
      </c>
      <c r="F28" s="65">
        <f t="shared" si="0"/>
        <v>2169</v>
      </c>
      <c r="G28" s="66">
        <f t="shared" si="1"/>
        <v>14</v>
      </c>
      <c r="H28" s="67">
        <f t="shared" si="2"/>
        <v>154.92857142857142</v>
      </c>
      <c r="I28" s="68">
        <f t="shared" si="3"/>
        <v>33.80357142857144</v>
      </c>
      <c r="J28" s="161">
        <f t="shared" si="4"/>
        <v>35</v>
      </c>
      <c r="K28" s="112"/>
      <c r="L28" s="113"/>
      <c r="M28" s="112"/>
      <c r="N28" s="113"/>
      <c r="O28" s="112"/>
      <c r="P28" s="113"/>
      <c r="Q28" s="112"/>
      <c r="R28" s="113"/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/>
      <c r="AZ28" s="121"/>
      <c r="BA28" s="122"/>
      <c r="BB28" s="123"/>
      <c r="BC28" s="152"/>
      <c r="BD28" s="121"/>
      <c r="BE28" s="120"/>
      <c r="BF28" s="124"/>
      <c r="BG28" s="122"/>
      <c r="BH28" s="121"/>
      <c r="BI28" s="84">
        <v>776</v>
      </c>
      <c r="BJ28" s="85">
        <v>5</v>
      </c>
      <c r="BK28" s="84">
        <v>1393</v>
      </c>
      <c r="BL28" s="85">
        <v>9</v>
      </c>
      <c r="BM28" s="84"/>
      <c r="BN28" s="85"/>
      <c r="BO28" s="84"/>
      <c r="BP28" s="125"/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/>
      <c r="CF28" s="129"/>
      <c r="CG28" s="130"/>
      <c r="CH28" s="131"/>
      <c r="CI28" s="128"/>
      <c r="CJ28" s="129"/>
    </row>
    <row r="29" spans="1:88" ht="14.25" thickBot="1">
      <c r="A29" s="164" t="s">
        <v>366</v>
      </c>
      <c r="B29" s="147" t="s">
        <v>70</v>
      </c>
      <c r="C29" s="147" t="s">
        <v>14</v>
      </c>
      <c r="D29" s="148" t="s">
        <v>24</v>
      </c>
      <c r="E29" s="64">
        <v>2679</v>
      </c>
      <c r="F29" s="65">
        <f t="shared" si="0"/>
        <v>0</v>
      </c>
      <c r="G29" s="66">
        <f t="shared" si="1"/>
        <v>0</v>
      </c>
      <c r="H29" s="67">
        <f t="shared" si="2"/>
        <v>0</v>
      </c>
      <c r="I29" s="68">
        <f t="shared" si="3"/>
        <v>35</v>
      </c>
      <c r="J29" s="161">
        <f t="shared" si="4"/>
        <v>35</v>
      </c>
      <c r="K29" s="112"/>
      <c r="L29" s="113"/>
      <c r="M29" s="112"/>
      <c r="N29" s="113"/>
      <c r="O29" s="112"/>
      <c r="P29" s="113"/>
      <c r="Q29" s="112"/>
      <c r="R29" s="113"/>
      <c r="S29" s="71"/>
      <c r="T29" s="72"/>
      <c r="U29" s="114"/>
      <c r="V29" s="113"/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/>
      <c r="AZ29" s="121"/>
      <c r="BA29" s="122"/>
      <c r="BB29" s="123"/>
      <c r="BC29" s="152"/>
      <c r="BD29" s="121"/>
      <c r="BE29" s="120"/>
      <c r="BF29" s="124"/>
      <c r="BG29" s="122"/>
      <c r="BH29" s="121"/>
      <c r="BI29" s="84"/>
      <c r="BJ29" s="85"/>
      <c r="BK29" s="84"/>
      <c r="BL29" s="85"/>
      <c r="BM29" s="84"/>
      <c r="BN29" s="85"/>
      <c r="BO29" s="84"/>
      <c r="BP29" s="125"/>
      <c r="BQ29" s="81"/>
      <c r="BR29" s="125"/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/>
      <c r="CF29" s="129"/>
      <c r="CG29" s="130"/>
      <c r="CH29" s="131"/>
      <c r="CI29" s="128"/>
      <c r="CJ29" s="129"/>
    </row>
    <row r="30" spans="1:88" ht="14.25" thickBot="1">
      <c r="A30" s="163" t="s">
        <v>53</v>
      </c>
      <c r="B30" s="62" t="str">
        <f>MID(C30,2,LEN(C30))</f>
        <v>M</v>
      </c>
      <c r="C30" s="62" t="s">
        <v>13</v>
      </c>
      <c r="D30" s="63" t="s">
        <v>24</v>
      </c>
      <c r="E30" s="64">
        <v>774</v>
      </c>
      <c r="F30" s="65">
        <f t="shared" si="0"/>
        <v>2276</v>
      </c>
      <c r="G30" s="66">
        <f t="shared" si="1"/>
        <v>13</v>
      </c>
      <c r="H30" s="67">
        <f t="shared" si="2"/>
        <v>175.07692307692307</v>
      </c>
      <c r="I30" s="68">
        <f t="shared" si="3"/>
        <v>18.6923076923077</v>
      </c>
      <c r="J30" s="161">
        <f t="shared" si="4"/>
        <v>26.1923076923077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>
        <v>1035</v>
      </c>
      <c r="BJ30" s="85">
        <v>6</v>
      </c>
      <c r="BK30" s="84">
        <v>1241</v>
      </c>
      <c r="BL30" s="85">
        <v>7</v>
      </c>
      <c r="BM30" s="84"/>
      <c r="BN30" s="85"/>
      <c r="BO30" s="84"/>
      <c r="BP30" s="125"/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4" t="s">
        <v>365</v>
      </c>
      <c r="B31" s="147" t="s">
        <v>70</v>
      </c>
      <c r="C31" s="147" t="s">
        <v>14</v>
      </c>
      <c r="D31" s="148" t="s">
        <v>24</v>
      </c>
      <c r="E31" s="64">
        <v>520</v>
      </c>
      <c r="F31" s="65">
        <f t="shared" si="0"/>
        <v>2034</v>
      </c>
      <c r="G31" s="66">
        <f t="shared" si="1"/>
        <v>12</v>
      </c>
      <c r="H31" s="67">
        <f t="shared" si="2"/>
        <v>169.5</v>
      </c>
      <c r="I31" s="68">
        <f t="shared" si="3"/>
        <v>22.875</v>
      </c>
      <c r="J31" s="161">
        <f t="shared" si="4"/>
        <v>30.375</v>
      </c>
      <c r="K31" s="112"/>
      <c r="L31" s="113"/>
      <c r="M31" s="112"/>
      <c r="N31" s="113"/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797</v>
      </c>
      <c r="BJ31" s="85">
        <v>5</v>
      </c>
      <c r="BK31" s="84">
        <v>1237</v>
      </c>
      <c r="BL31" s="85">
        <v>7</v>
      </c>
      <c r="BM31" s="84"/>
      <c r="BN31" s="85"/>
      <c r="BO31" s="84"/>
      <c r="BP31" s="85"/>
      <c r="BQ31" s="81"/>
      <c r="BR31" s="125"/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319</v>
      </c>
      <c r="B32" s="62" t="s">
        <v>70</v>
      </c>
      <c r="C32" s="147" t="s">
        <v>14</v>
      </c>
      <c r="D32" s="63" t="s">
        <v>222</v>
      </c>
      <c r="E32" s="64">
        <v>2713</v>
      </c>
      <c r="F32" s="65">
        <f t="shared" si="0"/>
        <v>3139</v>
      </c>
      <c r="G32" s="66">
        <f t="shared" si="1"/>
        <v>20</v>
      </c>
      <c r="H32" s="67">
        <f t="shared" si="2"/>
        <v>156.95</v>
      </c>
      <c r="I32" s="68">
        <f t="shared" si="3"/>
        <v>32.28750000000001</v>
      </c>
      <c r="J32" s="161">
        <f t="shared" si="4"/>
        <v>35</v>
      </c>
      <c r="K32" s="112"/>
      <c r="L32" s="113"/>
      <c r="M32" s="112"/>
      <c r="N32" s="113"/>
      <c r="O32" s="112"/>
      <c r="P32" s="113"/>
      <c r="Q32" s="112"/>
      <c r="R32" s="113"/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1554</v>
      </c>
      <c r="BJ32" s="85">
        <v>10</v>
      </c>
      <c r="BK32" s="84">
        <v>1585</v>
      </c>
      <c r="BL32" s="85">
        <v>10</v>
      </c>
      <c r="BM32" s="84"/>
      <c r="BN32" s="85"/>
      <c r="BO32" s="84"/>
      <c r="BP32" s="85"/>
      <c r="BQ32" s="81"/>
      <c r="BR32" s="125"/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348</v>
      </c>
      <c r="B33" s="62" t="s">
        <v>70</v>
      </c>
      <c r="C33" s="147" t="s">
        <v>14</v>
      </c>
      <c r="D33" s="63" t="s">
        <v>222</v>
      </c>
      <c r="E33" s="64">
        <v>1043</v>
      </c>
      <c r="F33" s="65">
        <f t="shared" si="0"/>
        <v>1970</v>
      </c>
      <c r="G33" s="66">
        <f t="shared" si="1"/>
        <v>14</v>
      </c>
      <c r="H33" s="67">
        <f t="shared" si="2"/>
        <v>140.71428571428572</v>
      </c>
      <c r="I33" s="68">
        <f t="shared" si="3"/>
        <v>35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1358</v>
      </c>
      <c r="BJ33" s="85">
        <v>10</v>
      </c>
      <c r="BK33" s="84">
        <v>612</v>
      </c>
      <c r="BL33" s="85">
        <v>4</v>
      </c>
      <c r="BM33" s="84"/>
      <c r="BN33" s="85"/>
      <c r="BO33" s="84"/>
      <c r="BP33" s="85"/>
      <c r="BQ33" s="81"/>
      <c r="BR33" s="125"/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163</v>
      </c>
      <c r="B34" s="62" t="str">
        <f>MID(C34,2,LEN(C34))</f>
        <v>M</v>
      </c>
      <c r="C34" s="62" t="s">
        <v>14</v>
      </c>
      <c r="D34" s="148" t="s">
        <v>222</v>
      </c>
      <c r="E34" s="64">
        <v>3111</v>
      </c>
      <c r="F34" s="65">
        <f t="shared" si="0"/>
        <v>2794</v>
      </c>
      <c r="G34" s="66">
        <f t="shared" si="1"/>
        <v>16</v>
      </c>
      <c r="H34" s="67">
        <f t="shared" si="2"/>
        <v>174.625</v>
      </c>
      <c r="I34" s="68">
        <f t="shared" si="3"/>
        <v>19.03125</v>
      </c>
      <c r="J34" s="161">
        <f t="shared" si="4"/>
        <v>26.53125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1866</v>
      </c>
      <c r="BJ34" s="85">
        <v>10</v>
      </c>
      <c r="BK34" s="84">
        <v>928</v>
      </c>
      <c r="BL34" s="85">
        <v>6</v>
      </c>
      <c r="BM34" s="84"/>
      <c r="BN34" s="85"/>
      <c r="BO34" s="84"/>
      <c r="BP34" s="85"/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3" t="s">
        <v>167</v>
      </c>
      <c r="B35" s="62" t="s">
        <v>70</v>
      </c>
      <c r="C35" s="62" t="s">
        <v>14</v>
      </c>
      <c r="D35" s="63" t="s">
        <v>222</v>
      </c>
      <c r="E35" s="64">
        <v>1747</v>
      </c>
      <c r="F35" s="65">
        <f t="shared" si="0"/>
        <v>0</v>
      </c>
      <c r="G35" s="66">
        <f t="shared" si="1"/>
        <v>0</v>
      </c>
      <c r="H35" s="67">
        <f t="shared" si="2"/>
        <v>0</v>
      </c>
      <c r="I35" s="68">
        <f t="shared" si="3"/>
        <v>35</v>
      </c>
      <c r="J35" s="161">
        <f t="shared" si="4"/>
        <v>35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/>
      <c r="BJ35" s="85"/>
      <c r="BK35" s="84"/>
      <c r="BL35" s="85"/>
      <c r="BM35" s="84"/>
      <c r="BN35" s="85"/>
      <c r="BO35" s="84"/>
      <c r="BP35" s="85"/>
      <c r="BQ35" s="81"/>
      <c r="BR35" s="125"/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178</v>
      </c>
      <c r="B36" s="62" t="s">
        <v>70</v>
      </c>
      <c r="C36" s="147" t="s">
        <v>14</v>
      </c>
      <c r="D36" s="63" t="s">
        <v>222</v>
      </c>
      <c r="E36" s="64">
        <v>840</v>
      </c>
      <c r="F36" s="65">
        <f t="shared" si="0"/>
        <v>3349</v>
      </c>
      <c r="G36" s="66">
        <f t="shared" si="1"/>
        <v>20</v>
      </c>
      <c r="H36" s="67">
        <f t="shared" si="2"/>
        <v>167.45</v>
      </c>
      <c r="I36" s="68">
        <f t="shared" si="3"/>
        <v>24.41250000000001</v>
      </c>
      <c r="J36" s="161">
        <f aca="true" t="shared" si="5" ref="J36:J64">IF((210-H36)*0.75&gt;35,35,(210-H36)*0.75)</f>
        <v>31.91250000000001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>
        <v>1731</v>
      </c>
      <c r="BJ36" s="85">
        <v>10</v>
      </c>
      <c r="BK36" s="84">
        <v>1618</v>
      </c>
      <c r="BL36" s="85">
        <v>10</v>
      </c>
      <c r="BM36" s="84"/>
      <c r="BN36" s="85"/>
      <c r="BO36" s="84"/>
      <c r="BP36" s="85"/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71" t="s">
        <v>169</v>
      </c>
      <c r="B37" s="62" t="s">
        <v>70</v>
      </c>
      <c r="C37" s="147" t="s">
        <v>14</v>
      </c>
      <c r="D37" s="63" t="s">
        <v>222</v>
      </c>
      <c r="E37" s="64">
        <v>1750</v>
      </c>
      <c r="F37" s="65">
        <f t="shared" si="0"/>
        <v>1676</v>
      </c>
      <c r="G37" s="66">
        <f t="shared" si="1"/>
        <v>10</v>
      </c>
      <c r="H37" s="67">
        <f t="shared" si="2"/>
        <v>167.6</v>
      </c>
      <c r="I37" s="68">
        <f t="shared" si="3"/>
        <v>24.300000000000004</v>
      </c>
      <c r="J37" s="161">
        <f t="shared" si="5"/>
        <v>31.800000000000004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/>
      <c r="BJ37" s="85"/>
      <c r="BK37" s="84">
        <v>1676</v>
      </c>
      <c r="BL37" s="85">
        <v>10</v>
      </c>
      <c r="BM37" s="84"/>
      <c r="BN37" s="85"/>
      <c r="BO37" s="84"/>
      <c r="BP37" s="85"/>
      <c r="BQ37" s="81"/>
      <c r="BR37" s="125"/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63" t="s">
        <v>168</v>
      </c>
      <c r="B38" s="62" t="s">
        <v>70</v>
      </c>
      <c r="C38" s="147" t="s">
        <v>13</v>
      </c>
      <c r="D38" s="148" t="s">
        <v>35</v>
      </c>
      <c r="E38" s="64">
        <v>3149</v>
      </c>
      <c r="F38" s="65">
        <f t="shared" si="0"/>
        <v>8963</v>
      </c>
      <c r="G38" s="66">
        <f t="shared" si="1"/>
        <v>50</v>
      </c>
      <c r="H38" s="67">
        <f t="shared" si="2"/>
        <v>179.26</v>
      </c>
      <c r="I38" s="68">
        <f t="shared" si="3"/>
        <v>15.555000000000007</v>
      </c>
      <c r="J38" s="161">
        <f t="shared" si="5"/>
        <v>23.055000000000007</v>
      </c>
      <c r="K38" s="112"/>
      <c r="L38" s="113"/>
      <c r="M38" s="112"/>
      <c r="N38" s="113"/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>
        <v>4221</v>
      </c>
      <c r="AV38" s="123">
        <v>24</v>
      </c>
      <c r="AW38" s="154"/>
      <c r="AX38" s="153"/>
      <c r="AY38" s="120"/>
      <c r="AZ38" s="121"/>
      <c r="BA38" s="122"/>
      <c r="BB38" s="123"/>
      <c r="BC38" s="152"/>
      <c r="BD38" s="121"/>
      <c r="BE38" s="120"/>
      <c r="BF38" s="124"/>
      <c r="BG38" s="122"/>
      <c r="BH38" s="121"/>
      <c r="BI38" s="84">
        <v>1821</v>
      </c>
      <c r="BJ38" s="85">
        <v>10</v>
      </c>
      <c r="BK38" s="84"/>
      <c r="BL38" s="85"/>
      <c r="BM38" s="84"/>
      <c r="BN38" s="85"/>
      <c r="BO38" s="84"/>
      <c r="BP38" s="85"/>
      <c r="BQ38" s="81"/>
      <c r="BR38" s="125"/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>
        <v>2921</v>
      </c>
      <c r="CF38" s="129">
        <v>16</v>
      </c>
      <c r="CG38" s="130"/>
      <c r="CH38" s="131"/>
      <c r="CI38" s="128"/>
      <c r="CJ38" s="129"/>
    </row>
    <row r="39" spans="1:88" ht="14.25" thickBot="1">
      <c r="A39" s="164" t="s">
        <v>325</v>
      </c>
      <c r="B39" s="147" t="s">
        <v>71</v>
      </c>
      <c r="C39" s="147" t="s">
        <v>18</v>
      </c>
      <c r="D39" s="148" t="s">
        <v>35</v>
      </c>
      <c r="E39" s="64">
        <v>3622</v>
      </c>
      <c r="F39" s="65">
        <f t="shared" si="0"/>
        <v>1997</v>
      </c>
      <c r="G39" s="66">
        <f t="shared" si="1"/>
        <v>15</v>
      </c>
      <c r="H39" s="67">
        <f t="shared" si="2"/>
        <v>133.13333333333333</v>
      </c>
      <c r="I39" s="68">
        <f t="shared" si="3"/>
        <v>35</v>
      </c>
      <c r="J39" s="161">
        <f t="shared" si="5"/>
        <v>35</v>
      </c>
      <c r="K39" s="112"/>
      <c r="L39" s="113"/>
      <c r="M39" s="112"/>
      <c r="N39" s="113"/>
      <c r="O39" s="112"/>
      <c r="P39" s="113"/>
      <c r="Q39" s="112"/>
      <c r="R39" s="113"/>
      <c r="S39" s="71"/>
      <c r="T39" s="72"/>
      <c r="U39" s="114"/>
      <c r="V39" s="113"/>
      <c r="W39" s="115"/>
      <c r="X39" s="116"/>
      <c r="Y39" s="138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/>
      <c r="AV39" s="123"/>
      <c r="AW39" s="154"/>
      <c r="AX39" s="153"/>
      <c r="AY39" s="120"/>
      <c r="AZ39" s="121"/>
      <c r="BA39" s="122"/>
      <c r="BB39" s="123"/>
      <c r="BC39" s="152"/>
      <c r="BD39" s="121"/>
      <c r="BE39" s="120"/>
      <c r="BF39" s="124"/>
      <c r="BG39" s="122"/>
      <c r="BH39" s="121"/>
      <c r="BI39" s="84">
        <v>1019</v>
      </c>
      <c r="BJ39" s="85">
        <v>8</v>
      </c>
      <c r="BK39" s="84">
        <v>978</v>
      </c>
      <c r="BL39" s="85">
        <v>7</v>
      </c>
      <c r="BM39" s="84"/>
      <c r="BN39" s="85"/>
      <c r="BO39" s="84"/>
      <c r="BP39" s="85"/>
      <c r="BQ39" s="81"/>
      <c r="BR39" s="125"/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/>
      <c r="CF39" s="129"/>
      <c r="CG39" s="130"/>
      <c r="CH39" s="131"/>
      <c r="CI39" s="128"/>
      <c r="CJ39" s="129"/>
    </row>
    <row r="40" spans="1:88" ht="14.25" thickBot="1">
      <c r="A40" s="163" t="s">
        <v>51</v>
      </c>
      <c r="B40" s="62" t="str">
        <f>MID(C40,2,LEN(C40))</f>
        <v>M</v>
      </c>
      <c r="C40" s="147" t="s">
        <v>14</v>
      </c>
      <c r="D40" s="148" t="s">
        <v>35</v>
      </c>
      <c r="E40" s="64">
        <v>306</v>
      </c>
      <c r="F40" s="65">
        <f t="shared" si="0"/>
        <v>9816</v>
      </c>
      <c r="G40" s="66">
        <f t="shared" si="1"/>
        <v>56</v>
      </c>
      <c r="H40" s="67">
        <f t="shared" si="2"/>
        <v>175.28571428571428</v>
      </c>
      <c r="I40" s="68">
        <f t="shared" si="3"/>
        <v>18.535714285714292</v>
      </c>
      <c r="J40" s="161">
        <f t="shared" si="5"/>
        <v>26.035714285714292</v>
      </c>
      <c r="K40" s="112"/>
      <c r="L40" s="113"/>
      <c r="M40" s="112"/>
      <c r="N40" s="113"/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1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>
        <v>3051</v>
      </c>
      <c r="AN40" s="85">
        <v>18</v>
      </c>
      <c r="AO40" s="81"/>
      <c r="AP40" s="82"/>
      <c r="AQ40" s="81"/>
      <c r="AR40" s="82"/>
      <c r="AS40" s="81"/>
      <c r="AT40" s="85"/>
      <c r="AU40" s="120">
        <v>3235</v>
      </c>
      <c r="AV40" s="123">
        <v>18</v>
      </c>
      <c r="AW40" s="154">
        <v>1854</v>
      </c>
      <c r="AX40" s="153">
        <v>10</v>
      </c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>
        <v>1070</v>
      </c>
      <c r="BJ40" s="85">
        <v>6</v>
      </c>
      <c r="BK40" s="84">
        <v>606</v>
      </c>
      <c r="BL40" s="85">
        <v>4</v>
      </c>
      <c r="BM40" s="84"/>
      <c r="BN40" s="85"/>
      <c r="BO40" s="84"/>
      <c r="BP40" s="85"/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245</v>
      </c>
      <c r="B41" s="139" t="str">
        <f>MID(C41,2,LEN(C41))</f>
        <v>M</v>
      </c>
      <c r="C41" s="139" t="s">
        <v>14</v>
      </c>
      <c r="D41" s="162" t="s">
        <v>35</v>
      </c>
      <c r="E41" s="64">
        <v>3533</v>
      </c>
      <c r="F41" s="65">
        <f t="shared" si="0"/>
        <v>1527</v>
      </c>
      <c r="G41" s="66">
        <f t="shared" si="1"/>
        <v>10</v>
      </c>
      <c r="H41" s="67">
        <f t="shared" si="2"/>
        <v>152.7</v>
      </c>
      <c r="I41" s="68">
        <f t="shared" si="3"/>
        <v>35</v>
      </c>
      <c r="J41" s="161">
        <f t="shared" si="5"/>
        <v>35</v>
      </c>
      <c r="K41" s="112"/>
      <c r="L41" s="113"/>
      <c r="M41" s="112"/>
      <c r="N41" s="113"/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1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986</v>
      </c>
      <c r="BJ41" s="85">
        <v>6</v>
      </c>
      <c r="BK41" s="84">
        <v>541</v>
      </c>
      <c r="BL41" s="85">
        <v>4</v>
      </c>
      <c r="BM41" s="84"/>
      <c r="BN41" s="85"/>
      <c r="BO41" s="84"/>
      <c r="BP41" s="85"/>
      <c r="BQ41" s="81"/>
      <c r="BR41" s="125"/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3" t="s">
        <v>197</v>
      </c>
      <c r="B42" s="62" t="s">
        <v>70</v>
      </c>
      <c r="C42" s="147" t="s">
        <v>13</v>
      </c>
      <c r="D42" s="148" t="s">
        <v>35</v>
      </c>
      <c r="E42" s="133">
        <v>914</v>
      </c>
      <c r="F42" s="65">
        <f t="shared" si="0"/>
        <v>6234</v>
      </c>
      <c r="G42" s="66">
        <f t="shared" si="1"/>
        <v>34</v>
      </c>
      <c r="H42" s="67">
        <f t="shared" si="2"/>
        <v>183.35294117647058</v>
      </c>
      <c r="I42" s="68">
        <f t="shared" si="3"/>
        <v>12.485294117647065</v>
      </c>
      <c r="J42" s="161">
        <f t="shared" si="5"/>
        <v>19.985294117647065</v>
      </c>
      <c r="K42" s="112"/>
      <c r="L42" s="113"/>
      <c r="M42" s="112"/>
      <c r="N42" s="113"/>
      <c r="O42" s="112"/>
      <c r="P42" s="113"/>
      <c r="Q42" s="112"/>
      <c r="R42" s="113"/>
      <c r="S42" s="71"/>
      <c r="T42" s="72"/>
      <c r="U42" s="114"/>
      <c r="V42" s="113"/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/>
      <c r="AJ42" s="83"/>
      <c r="AK42" s="84"/>
      <c r="AL42" s="85"/>
      <c r="AM42" s="81">
        <v>3428</v>
      </c>
      <c r="AN42" s="85">
        <v>18</v>
      </c>
      <c r="AO42" s="81"/>
      <c r="AP42" s="82"/>
      <c r="AQ42" s="81"/>
      <c r="AR42" s="82"/>
      <c r="AS42" s="81"/>
      <c r="AT42" s="85"/>
      <c r="AU42" s="120"/>
      <c r="AV42" s="123"/>
      <c r="AW42" s="154"/>
      <c r="AX42" s="153"/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1375</v>
      </c>
      <c r="BJ42" s="85">
        <v>8</v>
      </c>
      <c r="BK42" s="84">
        <v>1431</v>
      </c>
      <c r="BL42" s="85">
        <v>8</v>
      </c>
      <c r="BM42" s="84"/>
      <c r="BN42" s="85"/>
      <c r="BO42" s="84"/>
      <c r="BP42" s="85"/>
      <c r="BQ42" s="81"/>
      <c r="BR42" s="125"/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3" t="s">
        <v>55</v>
      </c>
      <c r="B43" s="62" t="str">
        <f>MID(C43,2,LEN(C43))</f>
        <v>M</v>
      </c>
      <c r="C43" s="62" t="s">
        <v>14</v>
      </c>
      <c r="D43" s="63" t="s">
        <v>35</v>
      </c>
      <c r="E43" s="64">
        <v>819</v>
      </c>
      <c r="F43" s="65">
        <f t="shared" si="0"/>
        <v>4513</v>
      </c>
      <c r="G43" s="66">
        <f t="shared" si="1"/>
        <v>29</v>
      </c>
      <c r="H43" s="67">
        <f t="shared" si="2"/>
        <v>155.6206896551724</v>
      </c>
      <c r="I43" s="68">
        <f t="shared" si="3"/>
        <v>33.28448275862069</v>
      </c>
      <c r="J43" s="161">
        <f t="shared" si="5"/>
        <v>35</v>
      </c>
      <c r="K43" s="112"/>
      <c r="L43" s="113"/>
      <c r="M43" s="112"/>
      <c r="N43" s="113"/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3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>
        <v>2838</v>
      </c>
      <c r="AN43" s="85">
        <v>18</v>
      </c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945</v>
      </c>
      <c r="BJ43" s="85">
        <v>6</v>
      </c>
      <c r="BK43" s="84">
        <v>730</v>
      </c>
      <c r="BL43" s="85">
        <v>5</v>
      </c>
      <c r="BM43" s="84"/>
      <c r="BN43" s="85"/>
      <c r="BO43" s="84"/>
      <c r="BP43" s="85"/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4" t="s">
        <v>276</v>
      </c>
      <c r="B44" s="139" t="str">
        <f>MID(C44,2,LEN(C44))</f>
        <v>M</v>
      </c>
      <c r="C44" s="155" t="s">
        <v>13</v>
      </c>
      <c r="D44" s="162" t="s">
        <v>35</v>
      </c>
      <c r="E44" s="64">
        <v>3596</v>
      </c>
      <c r="F44" s="65">
        <f t="shared" si="0"/>
        <v>5894</v>
      </c>
      <c r="G44" s="66">
        <f t="shared" si="1"/>
        <v>34</v>
      </c>
      <c r="H44" s="67">
        <f t="shared" si="2"/>
        <v>173.35294117647058</v>
      </c>
      <c r="I44" s="68">
        <f t="shared" si="3"/>
        <v>19.985294117647065</v>
      </c>
      <c r="J44" s="161">
        <f t="shared" si="5"/>
        <v>27.485294117647065</v>
      </c>
      <c r="K44" s="112"/>
      <c r="L44" s="113"/>
      <c r="M44" s="112"/>
      <c r="N44" s="113"/>
      <c r="O44" s="112"/>
      <c r="P44" s="113"/>
      <c r="Q44" s="112"/>
      <c r="R44" s="113"/>
      <c r="S44" s="71"/>
      <c r="T44" s="72"/>
      <c r="U44" s="114"/>
      <c r="V44" s="113"/>
      <c r="W44" s="115"/>
      <c r="X44" s="116"/>
      <c r="Y44" s="115">
        <v>3227</v>
      </c>
      <c r="Z44" s="117">
        <v>18</v>
      </c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/>
      <c r="AN44" s="85"/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/>
      <c r="AZ44" s="121"/>
      <c r="BA44" s="122"/>
      <c r="BB44" s="123"/>
      <c r="BC44" s="152"/>
      <c r="BD44" s="121"/>
      <c r="BE44" s="120"/>
      <c r="BF44" s="124"/>
      <c r="BG44" s="122"/>
      <c r="BH44" s="121"/>
      <c r="BI44" s="84">
        <v>1584</v>
      </c>
      <c r="BJ44" s="85">
        <v>10</v>
      </c>
      <c r="BK44" s="84">
        <v>1083</v>
      </c>
      <c r="BL44" s="85">
        <v>6</v>
      </c>
      <c r="BM44" s="84"/>
      <c r="BN44" s="85"/>
      <c r="BO44" s="84"/>
      <c r="BP44" s="85"/>
      <c r="BQ44" s="81"/>
      <c r="BR44" s="125"/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4" t="s">
        <v>369</v>
      </c>
      <c r="B45" s="147" t="s">
        <v>71</v>
      </c>
      <c r="C45" s="147" t="s">
        <v>18</v>
      </c>
      <c r="D45" s="148" t="s">
        <v>35</v>
      </c>
      <c r="E45" s="64">
        <v>3677</v>
      </c>
      <c r="F45" s="65">
        <f t="shared" si="0"/>
        <v>3519</v>
      </c>
      <c r="G45" s="66">
        <f t="shared" si="1"/>
        <v>30</v>
      </c>
      <c r="H45" s="67">
        <f t="shared" si="2"/>
        <v>117.3</v>
      </c>
      <c r="I45" s="68">
        <f t="shared" si="3"/>
        <v>35</v>
      </c>
      <c r="J45" s="161">
        <f t="shared" si="5"/>
        <v>35</v>
      </c>
      <c r="K45" s="112"/>
      <c r="L45" s="113"/>
      <c r="M45" s="112"/>
      <c r="N45" s="113"/>
      <c r="O45" s="112"/>
      <c r="P45" s="113"/>
      <c r="Q45" s="112"/>
      <c r="R45" s="113"/>
      <c r="S45" s="71"/>
      <c r="T45" s="72"/>
      <c r="U45" s="114"/>
      <c r="V45" s="113"/>
      <c r="W45" s="115"/>
      <c r="X45" s="116"/>
      <c r="Y45" s="115"/>
      <c r="Z45" s="117"/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>
        <v>2120</v>
      </c>
      <c r="AN45" s="85">
        <v>18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725</v>
      </c>
      <c r="BJ45" s="85">
        <v>6</v>
      </c>
      <c r="BK45" s="84">
        <v>674</v>
      </c>
      <c r="BL45" s="85">
        <v>6</v>
      </c>
      <c r="BM45" s="84"/>
      <c r="BN45" s="85"/>
      <c r="BO45" s="84"/>
      <c r="BP45" s="85"/>
      <c r="BQ45" s="81"/>
      <c r="BR45" s="125"/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322</v>
      </c>
      <c r="B46" s="147" t="s">
        <v>71</v>
      </c>
      <c r="C46" s="147" t="s">
        <v>18</v>
      </c>
      <c r="D46" s="63" t="s">
        <v>35</v>
      </c>
      <c r="E46" s="64">
        <v>3635</v>
      </c>
      <c r="F46" s="65">
        <f t="shared" si="0"/>
        <v>1223</v>
      </c>
      <c r="G46" s="66">
        <f t="shared" si="1"/>
        <v>10</v>
      </c>
      <c r="H46" s="67">
        <f t="shared" si="2"/>
        <v>122.3</v>
      </c>
      <c r="I46" s="68">
        <f t="shared" si="3"/>
        <v>35</v>
      </c>
      <c r="J46" s="161">
        <f t="shared" si="5"/>
        <v>35</v>
      </c>
      <c r="K46" s="112"/>
      <c r="L46" s="113"/>
      <c r="M46" s="112"/>
      <c r="N46" s="113"/>
      <c r="O46" s="112"/>
      <c r="P46" s="113"/>
      <c r="Q46" s="112"/>
      <c r="R46" s="113"/>
      <c r="S46" s="71"/>
      <c r="T46" s="72"/>
      <c r="U46" s="114"/>
      <c r="V46" s="113"/>
      <c r="W46" s="115"/>
      <c r="X46" s="116"/>
      <c r="Y46" s="115"/>
      <c r="Z46" s="117"/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/>
      <c r="AN46" s="85"/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/>
      <c r="AZ46" s="121"/>
      <c r="BA46" s="122"/>
      <c r="BB46" s="123"/>
      <c r="BC46" s="152"/>
      <c r="BD46" s="121"/>
      <c r="BE46" s="120"/>
      <c r="BF46" s="124"/>
      <c r="BG46" s="122"/>
      <c r="BH46" s="121"/>
      <c r="BI46" s="84">
        <v>477</v>
      </c>
      <c r="BJ46" s="85">
        <v>4</v>
      </c>
      <c r="BK46" s="84">
        <v>746</v>
      </c>
      <c r="BL46" s="85">
        <v>6</v>
      </c>
      <c r="BM46" s="84"/>
      <c r="BN46" s="85"/>
      <c r="BO46" s="84"/>
      <c r="BP46" s="85"/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249</v>
      </c>
      <c r="B47" s="62" t="str">
        <f>MID(C47,2,LEN(C47))</f>
        <v>M</v>
      </c>
      <c r="C47" s="147" t="s">
        <v>14</v>
      </c>
      <c r="D47" s="148" t="s">
        <v>35</v>
      </c>
      <c r="E47" s="64">
        <v>3522</v>
      </c>
      <c r="F47" s="65">
        <f t="shared" si="0"/>
        <v>6176</v>
      </c>
      <c r="G47" s="66">
        <f t="shared" si="1"/>
        <v>36</v>
      </c>
      <c r="H47" s="67">
        <f t="shared" si="2"/>
        <v>171.55555555555554</v>
      </c>
      <c r="I47" s="68">
        <f t="shared" si="3"/>
        <v>21.333333333333343</v>
      </c>
      <c r="J47" s="161">
        <f t="shared" si="5"/>
        <v>28.833333333333343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>
        <v>3142</v>
      </c>
      <c r="AN47" s="85">
        <v>18</v>
      </c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>
        <v>1491</v>
      </c>
      <c r="BJ47" s="85">
        <v>8</v>
      </c>
      <c r="BK47" s="84">
        <v>1543</v>
      </c>
      <c r="BL47" s="85">
        <v>10</v>
      </c>
      <c r="BM47" s="84"/>
      <c r="BN47" s="85"/>
      <c r="BO47" s="84"/>
      <c r="BP47" s="85"/>
      <c r="BQ47" s="81"/>
      <c r="BR47" s="125"/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3" t="s">
        <v>164</v>
      </c>
      <c r="B48" s="62" t="s">
        <v>70</v>
      </c>
      <c r="C48" s="147" t="s">
        <v>11</v>
      </c>
      <c r="D48" s="148" t="s">
        <v>35</v>
      </c>
      <c r="E48" s="64">
        <v>3116</v>
      </c>
      <c r="F48" s="65">
        <f t="shared" si="0"/>
        <v>6957</v>
      </c>
      <c r="G48" s="66">
        <f t="shared" si="1"/>
        <v>36</v>
      </c>
      <c r="H48" s="67">
        <f t="shared" si="2"/>
        <v>193.25</v>
      </c>
      <c r="I48" s="68">
        <f t="shared" si="3"/>
        <v>5.0625</v>
      </c>
      <c r="J48" s="161">
        <f t="shared" si="5"/>
        <v>12.5625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>
        <v>3632</v>
      </c>
      <c r="AN48" s="85">
        <v>18</v>
      </c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1851</v>
      </c>
      <c r="BJ48" s="85">
        <v>10</v>
      </c>
      <c r="BK48" s="84">
        <v>1474</v>
      </c>
      <c r="BL48" s="85">
        <v>8</v>
      </c>
      <c r="BM48" s="84"/>
      <c r="BN48" s="85"/>
      <c r="BO48" s="84"/>
      <c r="BP48" s="85"/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3" t="s">
        <v>1</v>
      </c>
      <c r="B49" s="62" t="str">
        <f>MID(C49,2,LEN(C49))</f>
        <v>M</v>
      </c>
      <c r="C49" s="147" t="s">
        <v>11</v>
      </c>
      <c r="D49" s="63" t="s">
        <v>35</v>
      </c>
      <c r="E49" s="64">
        <v>893</v>
      </c>
      <c r="F49" s="65">
        <f t="shared" si="0"/>
        <v>7352</v>
      </c>
      <c r="G49" s="66">
        <f t="shared" si="1"/>
        <v>40</v>
      </c>
      <c r="H49" s="67">
        <f t="shared" si="2"/>
        <v>183.8</v>
      </c>
      <c r="I49" s="68">
        <f t="shared" si="3"/>
        <v>12.149999999999991</v>
      </c>
      <c r="J49" s="161">
        <f t="shared" si="5"/>
        <v>19.64999999999999</v>
      </c>
      <c r="K49" s="112"/>
      <c r="L49" s="113"/>
      <c r="M49" s="112"/>
      <c r="N49" s="113"/>
      <c r="O49" s="112"/>
      <c r="P49" s="113"/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>
        <v>3382</v>
      </c>
      <c r="AN49" s="85">
        <v>18</v>
      </c>
      <c r="AO49" s="81"/>
      <c r="AP49" s="82"/>
      <c r="AQ49" s="81"/>
      <c r="AR49" s="82"/>
      <c r="AS49" s="81"/>
      <c r="AT49" s="85"/>
      <c r="AU49" s="120">
        <v>2136</v>
      </c>
      <c r="AV49" s="123">
        <v>12</v>
      </c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/>
      <c r="BJ49" s="85"/>
      <c r="BK49" s="84">
        <v>1834</v>
      </c>
      <c r="BL49" s="85">
        <v>10</v>
      </c>
      <c r="BM49" s="84"/>
      <c r="BN49" s="85"/>
      <c r="BO49" s="84"/>
      <c r="BP49" s="85"/>
      <c r="BQ49" s="81"/>
      <c r="BR49" s="125"/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4" t="s">
        <v>257</v>
      </c>
      <c r="B50" s="62" t="str">
        <f>MID(C50,2,LEN(C50))</f>
        <v>M</v>
      </c>
      <c r="C50" s="62" t="s">
        <v>14</v>
      </c>
      <c r="D50" s="63" t="s">
        <v>35</v>
      </c>
      <c r="E50" s="64">
        <v>3552</v>
      </c>
      <c r="F50" s="65">
        <f t="shared" si="0"/>
        <v>0</v>
      </c>
      <c r="G50" s="66">
        <f t="shared" si="1"/>
        <v>0</v>
      </c>
      <c r="H50" s="67">
        <f t="shared" si="2"/>
        <v>0</v>
      </c>
      <c r="I50" s="68">
        <f t="shared" si="3"/>
        <v>35</v>
      </c>
      <c r="J50" s="161">
        <f t="shared" si="5"/>
        <v>35</v>
      </c>
      <c r="K50" s="112"/>
      <c r="L50" s="113"/>
      <c r="M50" s="112"/>
      <c r="N50" s="113"/>
      <c r="O50" s="112"/>
      <c r="P50" s="113"/>
      <c r="Q50" s="112"/>
      <c r="R50" s="113"/>
      <c r="S50" s="71"/>
      <c r="T50" s="72"/>
      <c r="U50" s="114"/>
      <c r="V50" s="113"/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/>
      <c r="AN50" s="85"/>
      <c r="AO50" s="81"/>
      <c r="AP50" s="82"/>
      <c r="AQ50" s="81"/>
      <c r="AR50" s="82"/>
      <c r="AS50" s="81"/>
      <c r="AT50" s="85"/>
      <c r="AU50" s="120"/>
      <c r="AV50" s="123"/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/>
      <c r="BJ50" s="85"/>
      <c r="BK50" s="84"/>
      <c r="BL50" s="85"/>
      <c r="BM50" s="84"/>
      <c r="BN50" s="85"/>
      <c r="BO50" s="84"/>
      <c r="BP50" s="85"/>
      <c r="BQ50" s="81"/>
      <c r="BR50" s="125"/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4" t="s">
        <v>367</v>
      </c>
      <c r="B51" s="139" t="str">
        <f>MID(C51,2,LEN(C51))</f>
        <v>M</v>
      </c>
      <c r="C51" s="155" t="s">
        <v>14</v>
      </c>
      <c r="D51" s="162" t="s">
        <v>35</v>
      </c>
      <c r="E51" s="64">
        <v>3668</v>
      </c>
      <c r="F51" s="65">
        <f t="shared" si="0"/>
        <v>0</v>
      </c>
      <c r="G51" s="66">
        <f t="shared" si="1"/>
        <v>0</v>
      </c>
      <c r="H51" s="67">
        <f t="shared" si="2"/>
        <v>0</v>
      </c>
      <c r="I51" s="68">
        <f t="shared" si="3"/>
        <v>35</v>
      </c>
      <c r="J51" s="161">
        <f t="shared" si="5"/>
        <v>35</v>
      </c>
      <c r="K51" s="112"/>
      <c r="L51" s="113"/>
      <c r="M51" s="112"/>
      <c r="N51" s="113"/>
      <c r="O51" s="112"/>
      <c r="P51" s="113"/>
      <c r="Q51" s="112"/>
      <c r="R51" s="113"/>
      <c r="S51" s="71"/>
      <c r="T51" s="72"/>
      <c r="U51" s="114"/>
      <c r="V51" s="113"/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/>
      <c r="AN51" s="85"/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/>
      <c r="BJ51" s="85"/>
      <c r="BK51" s="84"/>
      <c r="BL51" s="85"/>
      <c r="BM51" s="84"/>
      <c r="BN51" s="85"/>
      <c r="BO51" s="84"/>
      <c r="BP51" s="85"/>
      <c r="BQ51" s="81"/>
      <c r="BR51" s="125"/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4" t="s">
        <v>227</v>
      </c>
      <c r="B52" s="62" t="s">
        <v>70</v>
      </c>
      <c r="C52" s="62" t="s">
        <v>14</v>
      </c>
      <c r="D52" s="148" t="s">
        <v>35</v>
      </c>
      <c r="E52" s="64">
        <v>3461</v>
      </c>
      <c r="F52" s="65">
        <f t="shared" si="0"/>
        <v>7065</v>
      </c>
      <c r="G52" s="66">
        <f t="shared" si="1"/>
        <v>40</v>
      </c>
      <c r="H52" s="67">
        <f t="shared" si="2"/>
        <v>176.625</v>
      </c>
      <c r="I52" s="68">
        <f t="shared" si="3"/>
        <v>17.53125</v>
      </c>
      <c r="J52" s="161">
        <f t="shared" si="5"/>
        <v>25.03125</v>
      </c>
      <c r="K52" s="112"/>
      <c r="L52" s="113"/>
      <c r="M52" s="112"/>
      <c r="N52" s="113"/>
      <c r="O52" s="112"/>
      <c r="P52" s="113"/>
      <c r="Q52" s="112"/>
      <c r="R52" s="113"/>
      <c r="S52" s="71"/>
      <c r="T52" s="72"/>
      <c r="U52" s="114"/>
      <c r="V52" s="113"/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>
        <v>3152</v>
      </c>
      <c r="AN52" s="85">
        <v>18</v>
      </c>
      <c r="AO52" s="81"/>
      <c r="AP52" s="82"/>
      <c r="AQ52" s="81"/>
      <c r="AR52" s="82"/>
      <c r="AS52" s="81"/>
      <c r="AT52" s="85"/>
      <c r="AU52" s="120"/>
      <c r="AV52" s="123"/>
      <c r="AW52" s="154">
        <v>732</v>
      </c>
      <c r="AX52" s="153">
        <v>4</v>
      </c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>
        <v>1659</v>
      </c>
      <c r="BJ52" s="85">
        <v>9</v>
      </c>
      <c r="BK52" s="84">
        <v>1522</v>
      </c>
      <c r="BL52" s="85">
        <v>9</v>
      </c>
      <c r="BM52" s="84"/>
      <c r="BN52" s="85"/>
      <c r="BO52" s="84"/>
      <c r="BP52" s="85"/>
      <c r="BQ52" s="81"/>
      <c r="BR52" s="125"/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277</v>
      </c>
      <c r="B53" s="139" t="str">
        <f>MID(C53,2,LEN(C53))</f>
        <v>M</v>
      </c>
      <c r="C53" s="155" t="s">
        <v>14</v>
      </c>
      <c r="D53" s="162" t="s">
        <v>35</v>
      </c>
      <c r="E53" s="64">
        <v>3595</v>
      </c>
      <c r="F53" s="65">
        <f t="shared" si="0"/>
        <v>5668</v>
      </c>
      <c r="G53" s="66">
        <f t="shared" si="1"/>
        <v>34</v>
      </c>
      <c r="H53" s="67">
        <f t="shared" si="2"/>
        <v>166.7058823529412</v>
      </c>
      <c r="I53" s="68">
        <f t="shared" si="3"/>
        <v>24.97058823529411</v>
      </c>
      <c r="J53" s="161">
        <f t="shared" si="5"/>
        <v>32.47058823529411</v>
      </c>
      <c r="K53" s="112"/>
      <c r="L53" s="113"/>
      <c r="M53" s="112"/>
      <c r="N53" s="113"/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>
        <v>2993</v>
      </c>
      <c r="AN53" s="85">
        <v>18</v>
      </c>
      <c r="AO53" s="81"/>
      <c r="AP53" s="82"/>
      <c r="AQ53" s="81"/>
      <c r="AR53" s="82"/>
      <c r="AS53" s="81"/>
      <c r="AT53" s="85"/>
      <c r="AU53" s="120"/>
      <c r="AV53" s="123"/>
      <c r="AW53" s="154"/>
      <c r="AX53" s="153"/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>
        <v>1836</v>
      </c>
      <c r="BJ53" s="85">
        <v>10</v>
      </c>
      <c r="BK53" s="84">
        <v>839</v>
      </c>
      <c r="BL53" s="85">
        <v>6</v>
      </c>
      <c r="BM53" s="84"/>
      <c r="BN53" s="85"/>
      <c r="BO53" s="84"/>
      <c r="BP53" s="85"/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368</v>
      </c>
      <c r="B54" s="155" t="s">
        <v>71</v>
      </c>
      <c r="C54" s="155" t="s">
        <v>18</v>
      </c>
      <c r="D54" s="162" t="s">
        <v>35</v>
      </c>
      <c r="E54" s="64">
        <v>981</v>
      </c>
      <c r="F54" s="65">
        <f t="shared" si="0"/>
        <v>3069</v>
      </c>
      <c r="G54" s="66">
        <f t="shared" si="1"/>
        <v>24</v>
      </c>
      <c r="H54" s="67">
        <f t="shared" si="2"/>
        <v>127.875</v>
      </c>
      <c r="I54" s="68">
        <f t="shared" si="3"/>
        <v>35</v>
      </c>
      <c r="J54" s="161">
        <f t="shared" si="5"/>
        <v>35</v>
      </c>
      <c r="K54" s="112"/>
      <c r="L54" s="113"/>
      <c r="M54" s="112"/>
      <c r="N54" s="113"/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>
        <v>1480</v>
      </c>
      <c r="AN54" s="85">
        <v>12</v>
      </c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/>
      <c r="AZ54" s="121"/>
      <c r="BA54" s="122"/>
      <c r="BB54" s="123"/>
      <c r="BC54" s="152"/>
      <c r="BD54" s="121"/>
      <c r="BE54" s="120"/>
      <c r="BF54" s="124"/>
      <c r="BG54" s="122"/>
      <c r="BH54" s="121"/>
      <c r="BI54" s="84">
        <v>809</v>
      </c>
      <c r="BJ54" s="85">
        <v>6</v>
      </c>
      <c r="BK54" s="84">
        <v>780</v>
      </c>
      <c r="BL54" s="85">
        <v>6</v>
      </c>
      <c r="BM54" s="84"/>
      <c r="BN54" s="85"/>
      <c r="BO54" s="84"/>
      <c r="BP54" s="85"/>
      <c r="BQ54" s="81"/>
      <c r="BR54" s="125"/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346</v>
      </c>
      <c r="B55" s="139" t="str">
        <f>MID(C55,2,LEN(C55))</f>
        <v>M</v>
      </c>
      <c r="C55" s="155" t="s">
        <v>14</v>
      </c>
      <c r="D55" s="162" t="s">
        <v>35</v>
      </c>
      <c r="E55" s="64">
        <v>3642</v>
      </c>
      <c r="F55" s="65">
        <f t="shared" si="0"/>
        <v>2917</v>
      </c>
      <c r="G55" s="66">
        <f t="shared" si="1"/>
        <v>18</v>
      </c>
      <c r="H55" s="67">
        <f t="shared" si="2"/>
        <v>162.05555555555554</v>
      </c>
      <c r="I55" s="68">
        <f t="shared" si="3"/>
        <v>28.458333333333343</v>
      </c>
      <c r="J55" s="161">
        <f t="shared" si="5"/>
        <v>35</v>
      </c>
      <c r="K55" s="112"/>
      <c r="L55" s="113"/>
      <c r="M55" s="112"/>
      <c r="N55" s="113"/>
      <c r="O55" s="112"/>
      <c r="P55" s="113"/>
      <c r="Q55" s="112"/>
      <c r="R55" s="113"/>
      <c r="S55" s="71"/>
      <c r="T55" s="72"/>
      <c r="U55" s="114"/>
      <c r="V55" s="113"/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/>
      <c r="AN55" s="85"/>
      <c r="AO55" s="81"/>
      <c r="AP55" s="82"/>
      <c r="AQ55" s="81"/>
      <c r="AR55" s="82"/>
      <c r="AS55" s="81"/>
      <c r="AT55" s="85"/>
      <c r="AU55" s="120"/>
      <c r="AV55" s="123"/>
      <c r="AW55" s="154"/>
      <c r="AX55" s="153"/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1745</v>
      </c>
      <c r="BJ55" s="85">
        <v>10</v>
      </c>
      <c r="BK55" s="84">
        <v>1172</v>
      </c>
      <c r="BL55" s="85">
        <v>8</v>
      </c>
      <c r="BM55" s="84"/>
      <c r="BN55" s="85"/>
      <c r="BO55" s="84"/>
      <c r="BP55" s="85"/>
      <c r="BQ55" s="81"/>
      <c r="BR55" s="125"/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3" t="s">
        <v>54</v>
      </c>
      <c r="B56" s="62" t="str">
        <f>MID(C56,2,LEN(C56))</f>
        <v>M</v>
      </c>
      <c r="C56" s="62" t="s">
        <v>14</v>
      </c>
      <c r="D56" s="63" t="s">
        <v>35</v>
      </c>
      <c r="E56" s="64">
        <v>811</v>
      </c>
      <c r="F56" s="65">
        <f t="shared" si="0"/>
        <v>3484</v>
      </c>
      <c r="G56" s="66">
        <f t="shared" si="1"/>
        <v>22</v>
      </c>
      <c r="H56" s="67">
        <f t="shared" si="2"/>
        <v>158.36363636363637</v>
      </c>
      <c r="I56" s="68">
        <f t="shared" si="3"/>
        <v>31.22727272727272</v>
      </c>
      <c r="J56" s="161">
        <f t="shared" si="5"/>
        <v>35</v>
      </c>
      <c r="K56" s="112"/>
      <c r="L56" s="113"/>
      <c r="M56" s="112"/>
      <c r="N56" s="113"/>
      <c r="O56" s="112"/>
      <c r="P56" s="113"/>
      <c r="Q56" s="112"/>
      <c r="R56" s="113"/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>
        <v>2949</v>
      </c>
      <c r="AN56" s="85">
        <v>18</v>
      </c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/>
      <c r="AZ56" s="121"/>
      <c r="BA56" s="122"/>
      <c r="BB56" s="123"/>
      <c r="BC56" s="152"/>
      <c r="BD56" s="121"/>
      <c r="BE56" s="120"/>
      <c r="BF56" s="124"/>
      <c r="BG56" s="122"/>
      <c r="BH56" s="121"/>
      <c r="BI56" s="84"/>
      <c r="BJ56" s="85"/>
      <c r="BK56" s="84">
        <v>535</v>
      </c>
      <c r="BL56" s="85">
        <v>4</v>
      </c>
      <c r="BM56" s="84"/>
      <c r="BN56" s="85"/>
      <c r="BO56" s="84"/>
      <c r="BP56" s="85"/>
      <c r="BQ56" s="81"/>
      <c r="BR56" s="125"/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3" t="s">
        <v>27</v>
      </c>
      <c r="B57" s="62" t="str">
        <f>MID(C57,2,LEN(C57))</f>
        <v>M</v>
      </c>
      <c r="C57" s="147" t="s">
        <v>13</v>
      </c>
      <c r="D57" s="63" t="s">
        <v>35</v>
      </c>
      <c r="E57" s="64">
        <v>1653</v>
      </c>
      <c r="F57" s="65">
        <f t="shared" si="0"/>
        <v>10538</v>
      </c>
      <c r="G57" s="66">
        <f t="shared" si="1"/>
        <v>60</v>
      </c>
      <c r="H57" s="67">
        <f t="shared" si="2"/>
        <v>175.63333333333333</v>
      </c>
      <c r="I57" s="68">
        <f t="shared" si="3"/>
        <v>18.275000000000006</v>
      </c>
      <c r="J57" s="161">
        <f t="shared" si="5"/>
        <v>25.775000000000006</v>
      </c>
      <c r="K57" s="112"/>
      <c r="L57" s="113"/>
      <c r="M57" s="112"/>
      <c r="N57" s="113"/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>
        <v>2949</v>
      </c>
      <c r="Z57" s="117">
        <v>18</v>
      </c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>
        <v>2095</v>
      </c>
      <c r="AN57" s="85">
        <v>12</v>
      </c>
      <c r="AO57" s="81"/>
      <c r="AP57" s="82"/>
      <c r="AQ57" s="81"/>
      <c r="AR57" s="82"/>
      <c r="AS57" s="81"/>
      <c r="AT57" s="85"/>
      <c r="AU57" s="120">
        <v>3320</v>
      </c>
      <c r="AV57" s="123">
        <v>18</v>
      </c>
      <c r="AW57" s="154">
        <v>733</v>
      </c>
      <c r="AX57" s="153">
        <v>4</v>
      </c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/>
      <c r="BJ57" s="85"/>
      <c r="BK57" s="84">
        <v>1441</v>
      </c>
      <c r="BL57" s="85">
        <v>8</v>
      </c>
      <c r="BM57" s="84"/>
      <c r="BN57" s="85"/>
      <c r="BO57" s="84"/>
      <c r="BP57" s="85"/>
      <c r="BQ57" s="81"/>
      <c r="BR57" s="125"/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4" t="s">
        <v>251</v>
      </c>
      <c r="B58" s="62" t="str">
        <f>MID(C58,2,LEN(C58))</f>
        <v>M</v>
      </c>
      <c r="C58" s="62" t="s">
        <v>14</v>
      </c>
      <c r="D58" s="63" t="s">
        <v>35</v>
      </c>
      <c r="E58" s="64">
        <v>3540</v>
      </c>
      <c r="F58" s="65">
        <f t="shared" si="0"/>
        <v>5126</v>
      </c>
      <c r="G58" s="66">
        <f t="shared" si="1"/>
        <v>32</v>
      </c>
      <c r="H58" s="67">
        <f t="shared" si="2"/>
        <v>160.1875</v>
      </c>
      <c r="I58" s="68">
        <f t="shared" si="3"/>
        <v>29.859375</v>
      </c>
      <c r="J58" s="161">
        <f t="shared" si="5"/>
        <v>35</v>
      </c>
      <c r="K58" s="112"/>
      <c r="L58" s="113"/>
      <c r="M58" s="112"/>
      <c r="N58" s="113"/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>
        <v>2804</v>
      </c>
      <c r="Z58" s="117">
        <v>18</v>
      </c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/>
      <c r="AN58" s="85"/>
      <c r="AO58" s="81"/>
      <c r="AP58" s="82"/>
      <c r="AQ58" s="81"/>
      <c r="AR58" s="82"/>
      <c r="AS58" s="81"/>
      <c r="AT58" s="85"/>
      <c r="AU58" s="120"/>
      <c r="AV58" s="123"/>
      <c r="AW58" s="154"/>
      <c r="AX58" s="153"/>
      <c r="AY58" s="120"/>
      <c r="AZ58" s="121"/>
      <c r="BA58" s="122"/>
      <c r="BB58" s="123"/>
      <c r="BC58" s="152"/>
      <c r="BD58" s="121"/>
      <c r="BE58" s="120"/>
      <c r="BF58" s="124"/>
      <c r="BG58" s="122"/>
      <c r="BH58" s="121"/>
      <c r="BI58" s="84">
        <v>997</v>
      </c>
      <c r="BJ58" s="85">
        <v>6</v>
      </c>
      <c r="BK58" s="84">
        <v>1325</v>
      </c>
      <c r="BL58" s="85">
        <v>8</v>
      </c>
      <c r="BM58" s="84"/>
      <c r="BN58" s="85"/>
      <c r="BO58" s="81"/>
      <c r="BP58" s="125"/>
      <c r="BQ58" s="81"/>
      <c r="BR58" s="125"/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3" t="s">
        <v>59</v>
      </c>
      <c r="B59" s="139" t="str">
        <f>MID(C59,2,LEN(C59))</f>
        <v>M</v>
      </c>
      <c r="C59" s="155" t="s">
        <v>14</v>
      </c>
      <c r="D59" s="162" t="s">
        <v>35</v>
      </c>
      <c r="E59" s="140">
        <v>1277</v>
      </c>
      <c r="F59" s="65">
        <f t="shared" si="0"/>
        <v>4078</v>
      </c>
      <c r="G59" s="66">
        <f t="shared" si="1"/>
        <v>25</v>
      </c>
      <c r="H59" s="67">
        <f t="shared" si="2"/>
        <v>163.12</v>
      </c>
      <c r="I59" s="68">
        <f t="shared" si="3"/>
        <v>27.659999999999997</v>
      </c>
      <c r="J59" s="161">
        <f t="shared" si="5"/>
        <v>35</v>
      </c>
      <c r="K59" s="112"/>
      <c r="L59" s="113"/>
      <c r="M59" s="112"/>
      <c r="N59" s="113"/>
      <c r="O59" s="112"/>
      <c r="P59" s="113"/>
      <c r="Q59" s="112"/>
      <c r="R59" s="113"/>
      <c r="S59" s="71"/>
      <c r="T59" s="72"/>
      <c r="U59" s="114"/>
      <c r="V59" s="113"/>
      <c r="W59" s="115"/>
      <c r="X59" s="116"/>
      <c r="Y59" s="115"/>
      <c r="Z59" s="117"/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>
        <v>2054</v>
      </c>
      <c r="AN59" s="85">
        <v>12</v>
      </c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>
        <v>943</v>
      </c>
      <c r="BJ59" s="85">
        <v>6</v>
      </c>
      <c r="BK59" s="84">
        <v>1081</v>
      </c>
      <c r="BL59" s="85">
        <v>7</v>
      </c>
      <c r="BM59" s="84"/>
      <c r="BN59" s="85"/>
      <c r="BO59" s="84"/>
      <c r="BP59" s="85"/>
      <c r="BQ59" s="81"/>
      <c r="BR59" s="125"/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4" t="s">
        <v>326</v>
      </c>
      <c r="B60" s="147" t="s">
        <v>70</v>
      </c>
      <c r="C60" s="147" t="s">
        <v>14</v>
      </c>
      <c r="D60" s="148" t="s">
        <v>35</v>
      </c>
      <c r="E60" s="64">
        <v>3623</v>
      </c>
      <c r="F60" s="65">
        <f t="shared" si="0"/>
        <v>2159</v>
      </c>
      <c r="G60" s="66">
        <f t="shared" si="1"/>
        <v>15</v>
      </c>
      <c r="H60" s="67">
        <f t="shared" si="2"/>
        <v>143.93333333333334</v>
      </c>
      <c r="I60" s="68">
        <f t="shared" si="3"/>
        <v>35</v>
      </c>
      <c r="J60" s="161">
        <f t="shared" si="5"/>
        <v>35</v>
      </c>
      <c r="K60" s="112"/>
      <c r="L60" s="113"/>
      <c r="M60" s="112"/>
      <c r="N60" s="113"/>
      <c r="O60" s="112"/>
      <c r="P60" s="113"/>
      <c r="Q60" s="112"/>
      <c r="R60" s="113"/>
      <c r="S60" s="71"/>
      <c r="T60" s="72"/>
      <c r="U60" s="114"/>
      <c r="V60" s="113"/>
      <c r="W60" s="115"/>
      <c r="X60" s="116"/>
      <c r="Y60" s="115"/>
      <c r="Z60" s="117"/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/>
      <c r="AN60" s="85"/>
      <c r="AO60" s="81"/>
      <c r="AP60" s="82"/>
      <c r="AQ60" s="81"/>
      <c r="AR60" s="82"/>
      <c r="AS60" s="81"/>
      <c r="AT60" s="85"/>
      <c r="AU60" s="120"/>
      <c r="AV60" s="123"/>
      <c r="AW60" s="154"/>
      <c r="AX60" s="153"/>
      <c r="AY60" s="120"/>
      <c r="AZ60" s="121"/>
      <c r="BA60" s="122"/>
      <c r="BB60" s="123"/>
      <c r="BC60" s="152"/>
      <c r="BD60" s="121"/>
      <c r="BE60" s="120"/>
      <c r="BF60" s="124"/>
      <c r="BG60" s="122"/>
      <c r="BH60" s="121"/>
      <c r="BI60" s="84">
        <v>1174</v>
      </c>
      <c r="BJ60" s="85">
        <v>8</v>
      </c>
      <c r="BK60" s="84">
        <v>985</v>
      </c>
      <c r="BL60" s="85">
        <v>7</v>
      </c>
      <c r="BM60" s="84"/>
      <c r="BN60" s="85"/>
      <c r="BO60" s="81"/>
      <c r="BP60" s="125"/>
      <c r="BQ60" s="81"/>
      <c r="BR60" s="125"/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3" t="s">
        <v>99</v>
      </c>
      <c r="B61" s="62" t="str">
        <f>MID(C61,2,LEN(C61))</f>
        <v>M</v>
      </c>
      <c r="C61" s="147" t="s">
        <v>14</v>
      </c>
      <c r="D61" s="148" t="s">
        <v>35</v>
      </c>
      <c r="E61" s="64">
        <v>1505</v>
      </c>
      <c r="F61" s="65">
        <f t="shared" si="0"/>
        <v>5785</v>
      </c>
      <c r="G61" s="66">
        <f t="shared" si="1"/>
        <v>32</v>
      </c>
      <c r="H61" s="67">
        <f t="shared" si="2"/>
        <v>180.78125</v>
      </c>
      <c r="I61" s="68">
        <f t="shared" si="3"/>
        <v>14.4140625</v>
      </c>
      <c r="J61" s="161">
        <f t="shared" si="5"/>
        <v>21.9140625</v>
      </c>
      <c r="K61" s="112"/>
      <c r="L61" s="113"/>
      <c r="M61" s="112"/>
      <c r="N61" s="113"/>
      <c r="O61" s="112"/>
      <c r="P61" s="113"/>
      <c r="Q61" s="112"/>
      <c r="R61" s="113"/>
      <c r="S61" s="71"/>
      <c r="T61" s="72"/>
      <c r="U61" s="114"/>
      <c r="V61" s="113"/>
      <c r="W61" s="115"/>
      <c r="X61" s="116"/>
      <c r="Y61" s="115"/>
      <c r="Z61" s="117"/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>
        <v>3368</v>
      </c>
      <c r="AN61" s="85">
        <v>18</v>
      </c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1249</v>
      </c>
      <c r="BJ61" s="85">
        <v>7</v>
      </c>
      <c r="BK61" s="84">
        <v>1168</v>
      </c>
      <c r="BL61" s="85">
        <v>7</v>
      </c>
      <c r="BM61" s="84"/>
      <c r="BN61" s="85"/>
      <c r="BO61" s="84"/>
      <c r="BP61" s="85"/>
      <c r="BQ61" s="81"/>
      <c r="BR61" s="125"/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5" customHeight="1" thickBot="1">
      <c r="A62" s="164" t="s">
        <v>278</v>
      </c>
      <c r="B62" s="139" t="str">
        <f>MID(C62,2,LEN(C62))</f>
        <v>M</v>
      </c>
      <c r="C62" s="155" t="s">
        <v>14</v>
      </c>
      <c r="D62" s="162" t="s">
        <v>35</v>
      </c>
      <c r="E62" s="64">
        <v>3594</v>
      </c>
      <c r="F62" s="65">
        <f t="shared" si="0"/>
        <v>4859</v>
      </c>
      <c r="G62" s="66">
        <f t="shared" si="1"/>
        <v>32</v>
      </c>
      <c r="H62" s="67">
        <f t="shared" si="2"/>
        <v>151.84375</v>
      </c>
      <c r="I62" s="68">
        <f t="shared" si="3"/>
        <v>35</v>
      </c>
      <c r="J62" s="161">
        <f t="shared" si="5"/>
        <v>35</v>
      </c>
      <c r="K62" s="112"/>
      <c r="L62" s="113"/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34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>
        <v>2725</v>
      </c>
      <c r="AN62" s="85">
        <v>18</v>
      </c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923</v>
      </c>
      <c r="BJ62" s="85">
        <v>6</v>
      </c>
      <c r="BK62" s="84">
        <v>1211</v>
      </c>
      <c r="BL62" s="85">
        <v>8</v>
      </c>
      <c r="BM62" s="84"/>
      <c r="BN62" s="85"/>
      <c r="BO62" s="84"/>
      <c r="BP62" s="85"/>
      <c r="BQ62" s="81"/>
      <c r="BR62" s="125"/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4.25" thickBot="1">
      <c r="A63" s="164" t="s">
        <v>359</v>
      </c>
      <c r="B63" s="139" t="str">
        <f>MID(C63,2,LEN(C63))</f>
        <v>M</v>
      </c>
      <c r="C63" s="155" t="s">
        <v>14</v>
      </c>
      <c r="D63" s="162" t="s">
        <v>35</v>
      </c>
      <c r="E63" s="64">
        <v>2695</v>
      </c>
      <c r="F63" s="65">
        <f t="shared" si="0"/>
        <v>0</v>
      </c>
      <c r="G63" s="66">
        <f t="shared" si="1"/>
        <v>0</v>
      </c>
      <c r="H63" s="67">
        <f t="shared" si="2"/>
        <v>0</v>
      </c>
      <c r="I63" s="68">
        <f t="shared" si="3"/>
        <v>35</v>
      </c>
      <c r="J63" s="161">
        <f t="shared" si="5"/>
        <v>35</v>
      </c>
      <c r="K63" s="112"/>
      <c r="L63" s="113"/>
      <c r="M63" s="112"/>
      <c r="N63" s="113"/>
      <c r="O63" s="112"/>
      <c r="P63" s="113"/>
      <c r="Q63" s="112"/>
      <c r="R63" s="113"/>
      <c r="S63" s="71"/>
      <c r="T63" s="72"/>
      <c r="U63" s="114"/>
      <c r="V63" s="113"/>
      <c r="W63" s="102"/>
      <c r="X63" s="103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/>
      <c r="AN63" s="85"/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/>
      <c r="AZ63" s="121"/>
      <c r="BA63" s="122"/>
      <c r="BB63" s="123"/>
      <c r="BC63" s="152"/>
      <c r="BD63" s="121"/>
      <c r="BE63" s="120"/>
      <c r="BF63" s="124"/>
      <c r="BG63" s="122"/>
      <c r="BH63" s="121"/>
      <c r="BI63" s="84"/>
      <c r="BJ63" s="85"/>
      <c r="BK63" s="84"/>
      <c r="BL63" s="85"/>
      <c r="BM63" s="84"/>
      <c r="BN63" s="85"/>
      <c r="BO63" s="84"/>
      <c r="BP63" s="85"/>
      <c r="BQ63" s="81"/>
      <c r="BR63" s="125"/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3" t="s">
        <v>205</v>
      </c>
      <c r="B64" s="62" t="str">
        <f>MID(C64,2,LEN(C64))</f>
        <v>M</v>
      </c>
      <c r="C64" s="147" t="s">
        <v>13</v>
      </c>
      <c r="D64" s="148" t="s">
        <v>35</v>
      </c>
      <c r="E64" s="64">
        <v>2373</v>
      </c>
      <c r="F64" s="65">
        <f t="shared" si="0"/>
        <v>6731</v>
      </c>
      <c r="G64" s="66">
        <f t="shared" si="1"/>
        <v>36</v>
      </c>
      <c r="H64" s="67">
        <f t="shared" si="2"/>
        <v>186.97222222222223</v>
      </c>
      <c r="I64" s="68">
        <f t="shared" si="3"/>
        <v>9.770833333333329</v>
      </c>
      <c r="J64" s="161">
        <f t="shared" si="5"/>
        <v>17.27083333333333</v>
      </c>
      <c r="K64" s="112"/>
      <c r="L64" s="113"/>
      <c r="M64" s="112"/>
      <c r="N64" s="113"/>
      <c r="O64" s="112"/>
      <c r="P64" s="113"/>
      <c r="Q64" s="112"/>
      <c r="R64" s="113"/>
      <c r="S64" s="71"/>
      <c r="T64" s="72"/>
      <c r="U64" s="114"/>
      <c r="V64" s="113"/>
      <c r="W64" s="102"/>
      <c r="X64" s="103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>
        <v>3296</v>
      </c>
      <c r="AN64" s="85">
        <v>18</v>
      </c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>
        <v>1874</v>
      </c>
      <c r="BJ64" s="85">
        <v>10</v>
      </c>
      <c r="BK64" s="84">
        <v>1561</v>
      </c>
      <c r="BL64" s="85">
        <v>8</v>
      </c>
      <c r="BM64" s="84"/>
      <c r="BN64" s="85"/>
      <c r="BO64" s="84"/>
      <c r="BP64" s="85"/>
      <c r="BQ64" s="81"/>
      <c r="BR64" s="125"/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4.25" thickBot="1">
      <c r="A65" s="163" t="s">
        <v>105</v>
      </c>
      <c r="B65" s="62" t="str">
        <f>MID(C65,2,LEN(C65))</f>
        <v>M</v>
      </c>
      <c r="C65" s="62" t="s">
        <v>11</v>
      </c>
      <c r="D65" s="63" t="s">
        <v>25</v>
      </c>
      <c r="E65" s="64">
        <v>1248</v>
      </c>
      <c r="F65" s="65">
        <f t="shared" si="0"/>
        <v>5730</v>
      </c>
      <c r="G65" s="66">
        <f t="shared" si="1"/>
        <v>26</v>
      </c>
      <c r="H65" s="67">
        <f t="shared" si="2"/>
        <v>220.3846153846154</v>
      </c>
      <c r="I65" s="68">
        <f t="shared" si="3"/>
        <v>0</v>
      </c>
      <c r="J65" s="161">
        <v>0</v>
      </c>
      <c r="K65" s="112"/>
      <c r="L65" s="113"/>
      <c r="M65" s="112"/>
      <c r="N65" s="113"/>
      <c r="O65" s="112"/>
      <c r="P65" s="113"/>
      <c r="Q65" s="112"/>
      <c r="R65" s="113"/>
      <c r="S65" s="71"/>
      <c r="T65" s="72"/>
      <c r="U65" s="114"/>
      <c r="V65" s="113"/>
      <c r="W65" s="115"/>
      <c r="X65" s="116"/>
      <c r="Y65" s="115"/>
      <c r="Z65" s="117"/>
      <c r="AA65" s="118"/>
      <c r="AB65" s="117"/>
      <c r="AC65" s="134">
        <v>3143</v>
      </c>
      <c r="AD65" s="134">
        <v>14</v>
      </c>
      <c r="AE65" s="115"/>
      <c r="AF65" s="116"/>
      <c r="AG65" s="81"/>
      <c r="AH65" s="82"/>
      <c r="AI65" s="83"/>
      <c r="AJ65" s="83"/>
      <c r="AK65" s="84"/>
      <c r="AL65" s="85"/>
      <c r="AM65" s="81"/>
      <c r="AN65" s="85"/>
      <c r="AO65" s="81"/>
      <c r="AP65" s="82"/>
      <c r="AQ65" s="81"/>
      <c r="AR65" s="82"/>
      <c r="AS65" s="81"/>
      <c r="AT65" s="85"/>
      <c r="AU65" s="120">
        <v>2587</v>
      </c>
      <c r="AV65" s="123">
        <v>12</v>
      </c>
      <c r="AW65" s="154"/>
      <c r="AX65" s="153"/>
      <c r="AY65" s="120"/>
      <c r="AZ65" s="121"/>
      <c r="BA65" s="122"/>
      <c r="BB65" s="123"/>
      <c r="BC65" s="152"/>
      <c r="BD65" s="121"/>
      <c r="BE65" s="120"/>
      <c r="BF65" s="124"/>
      <c r="BG65" s="122"/>
      <c r="BH65" s="121"/>
      <c r="BI65" s="84"/>
      <c r="BJ65" s="85"/>
      <c r="BK65" s="84"/>
      <c r="BL65" s="85"/>
      <c r="BM65" s="84"/>
      <c r="BN65" s="85"/>
      <c r="BO65" s="84"/>
      <c r="BP65" s="85"/>
      <c r="BQ65" s="81"/>
      <c r="BR65" s="125"/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4" t="s">
        <v>301</v>
      </c>
      <c r="B66" s="147" t="s">
        <v>71</v>
      </c>
      <c r="C66" s="147" t="s">
        <v>12</v>
      </c>
      <c r="D66" s="148" t="s">
        <v>25</v>
      </c>
      <c r="E66" s="133">
        <v>2278</v>
      </c>
      <c r="F66" s="65">
        <f t="shared" si="0"/>
        <v>0</v>
      </c>
      <c r="G66" s="66">
        <f t="shared" si="1"/>
        <v>0</v>
      </c>
      <c r="H66" s="67">
        <f t="shared" si="2"/>
        <v>0</v>
      </c>
      <c r="I66" s="68">
        <f t="shared" si="3"/>
        <v>35</v>
      </c>
      <c r="J66" s="161">
        <f aca="true" t="shared" si="6" ref="J66:J71">IF((210-H66)*0.75&gt;35,35,(210-H66)*0.75)</f>
        <v>35</v>
      </c>
      <c r="K66" s="112"/>
      <c r="L66" s="113"/>
      <c r="M66" s="112"/>
      <c r="N66" s="113"/>
      <c r="O66" s="112"/>
      <c r="P66" s="113"/>
      <c r="Q66" s="112"/>
      <c r="R66" s="113"/>
      <c r="S66" s="71"/>
      <c r="T66" s="72"/>
      <c r="U66" s="114"/>
      <c r="V66" s="113"/>
      <c r="W66" s="115"/>
      <c r="X66" s="116"/>
      <c r="Y66" s="115"/>
      <c r="Z66" s="117"/>
      <c r="AA66" s="118"/>
      <c r="AB66" s="117"/>
      <c r="AC66" s="134"/>
      <c r="AD66" s="134"/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/>
      <c r="AV66" s="123"/>
      <c r="AW66" s="154"/>
      <c r="AX66" s="153"/>
      <c r="AY66" s="120"/>
      <c r="AZ66" s="121"/>
      <c r="BA66" s="122"/>
      <c r="BB66" s="123"/>
      <c r="BC66" s="152"/>
      <c r="BD66" s="121"/>
      <c r="BE66" s="120"/>
      <c r="BF66" s="124"/>
      <c r="BG66" s="122"/>
      <c r="BH66" s="121"/>
      <c r="BI66" s="84"/>
      <c r="BJ66" s="85"/>
      <c r="BK66" s="84"/>
      <c r="BL66" s="85"/>
      <c r="BM66" s="84"/>
      <c r="BN66" s="85"/>
      <c r="BO66" s="84"/>
      <c r="BP66" s="85"/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3" t="s">
        <v>118</v>
      </c>
      <c r="B67" s="62" t="str">
        <f>MID(C67,2,LEN(C67))</f>
        <v>M</v>
      </c>
      <c r="C67" s="62" t="s">
        <v>11</v>
      </c>
      <c r="D67" s="63" t="s">
        <v>25</v>
      </c>
      <c r="E67" s="64">
        <v>1565</v>
      </c>
      <c r="F67" s="65">
        <f t="shared" si="0"/>
        <v>9651</v>
      </c>
      <c r="G67" s="66">
        <f t="shared" si="1"/>
        <v>49</v>
      </c>
      <c r="H67" s="67">
        <f t="shared" si="2"/>
        <v>196.9591836734694</v>
      </c>
      <c r="I67" s="68">
        <f t="shared" si="3"/>
        <v>2.2806122448979522</v>
      </c>
      <c r="J67" s="161">
        <f t="shared" si="6"/>
        <v>9.780612244897952</v>
      </c>
      <c r="K67" s="112"/>
      <c r="L67" s="113"/>
      <c r="M67" s="112"/>
      <c r="N67" s="113"/>
      <c r="O67" s="112"/>
      <c r="P67" s="113"/>
      <c r="Q67" s="112"/>
      <c r="R67" s="113"/>
      <c r="S67" s="71"/>
      <c r="T67" s="72"/>
      <c r="U67" s="114"/>
      <c r="V67" s="113"/>
      <c r="W67" s="115"/>
      <c r="X67" s="116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/>
      <c r="AJ67" s="83"/>
      <c r="AK67" s="84"/>
      <c r="AL67" s="85"/>
      <c r="AM67" s="81"/>
      <c r="AN67" s="85"/>
      <c r="AO67" s="81"/>
      <c r="AP67" s="82"/>
      <c r="AQ67" s="81"/>
      <c r="AR67" s="82"/>
      <c r="AS67" s="81"/>
      <c r="AT67" s="85"/>
      <c r="AU67" s="120">
        <v>3634</v>
      </c>
      <c r="AV67" s="123">
        <v>18</v>
      </c>
      <c r="AW67" s="154">
        <v>2471</v>
      </c>
      <c r="AX67" s="153">
        <v>12</v>
      </c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>
        <v>1750</v>
      </c>
      <c r="BJ67" s="85">
        <v>10</v>
      </c>
      <c r="BK67" s="84">
        <v>1796</v>
      </c>
      <c r="BL67" s="85">
        <v>9</v>
      </c>
      <c r="BM67" s="84"/>
      <c r="BN67" s="85"/>
      <c r="BO67" s="84"/>
      <c r="BP67" s="85"/>
      <c r="BQ67" s="81"/>
      <c r="BR67" s="125"/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3" t="s">
        <v>16</v>
      </c>
      <c r="B68" s="62" t="str">
        <f>MID(C68,2,LEN(C68))</f>
        <v>M</v>
      </c>
      <c r="C68" s="62" t="s">
        <v>11</v>
      </c>
      <c r="D68" s="63" t="s">
        <v>25</v>
      </c>
      <c r="E68" s="64">
        <v>581</v>
      </c>
      <c r="F68" s="65">
        <f aca="true" t="shared" si="7" ref="F68:F124">K68+M68+O68+Q68+U68+W68+Y68+AA68+AG68+AK68+AM68+AO68+AQ68+AU68+AY68+BA68+BC68+BE68+BG68+BI68+BK68+BM68+BO68+BQ68+BS68+BU68+BW68+BY68+CA68+CC68+CE68+CG68+CI68+AS68+AC68+S68+AI68+AE68+AW68</f>
        <v>4718</v>
      </c>
      <c r="G68" s="66">
        <f aca="true" t="shared" si="8" ref="G68:G124">L68+N68+P68+R68+V68+X68+Z68+AH68+AL68+AN68+AP68+AR68+AV68+AZ68+BB68+BD68+BF68+BH68+BJ68+BL68+BN68+BP68+BR68+BT68+BV68+BX68+BZ68+CB68+CD68+CF68+CH68+CJ68+AB68+AT68+AD68+T68+AJ68+AF68+AX68</f>
        <v>21</v>
      </c>
      <c r="H68" s="67">
        <f aca="true" t="shared" si="9" ref="H68:H124">IF(G68&gt;0,F68/G68,0)</f>
        <v>224.66666666666666</v>
      </c>
      <c r="I68" s="68">
        <f aca="true" t="shared" si="10" ref="I68:I124">IF(H68&gt;=$I$2,0,IF((($I$2-H68)*$I$1/100)&gt;35,35,(($I$2-H68)*$I$1/100)))</f>
        <v>0</v>
      </c>
      <c r="J68" s="161">
        <f t="shared" si="6"/>
        <v>-10.999999999999993</v>
      </c>
      <c r="K68" s="112"/>
      <c r="L68" s="113"/>
      <c r="M68" s="112"/>
      <c r="N68" s="137"/>
      <c r="O68" s="112"/>
      <c r="P68" s="113"/>
      <c r="Q68" s="112"/>
      <c r="R68" s="113"/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/>
      <c r="AD68" s="134"/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>
        <v>1309</v>
      </c>
      <c r="AV68" s="123">
        <v>6</v>
      </c>
      <c r="AW68" s="154">
        <v>2263</v>
      </c>
      <c r="AX68" s="153">
        <v>10</v>
      </c>
      <c r="AY68" s="120"/>
      <c r="AZ68" s="121"/>
      <c r="BA68" s="122"/>
      <c r="BB68" s="123"/>
      <c r="BC68" s="152"/>
      <c r="BD68" s="121"/>
      <c r="BE68" s="120"/>
      <c r="BF68" s="124"/>
      <c r="BG68" s="122"/>
      <c r="BH68" s="121"/>
      <c r="BI68" s="84"/>
      <c r="BJ68" s="85"/>
      <c r="BK68" s="84">
        <v>1146</v>
      </c>
      <c r="BL68" s="85">
        <v>5</v>
      </c>
      <c r="BM68" s="84"/>
      <c r="BN68" s="85"/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3" t="s">
        <v>183</v>
      </c>
      <c r="B69" s="62" t="s">
        <v>70</v>
      </c>
      <c r="C69" s="147" t="s">
        <v>11</v>
      </c>
      <c r="D69" s="148" t="s">
        <v>25</v>
      </c>
      <c r="E69" s="64">
        <v>1632</v>
      </c>
      <c r="F69" s="65">
        <f t="shared" si="7"/>
        <v>9347</v>
      </c>
      <c r="G69" s="66">
        <f t="shared" si="8"/>
        <v>47</v>
      </c>
      <c r="H69" s="67">
        <f t="shared" si="9"/>
        <v>198.87234042553192</v>
      </c>
      <c r="I69" s="68">
        <f t="shared" si="10"/>
        <v>0.8457446808510625</v>
      </c>
      <c r="J69" s="161">
        <f t="shared" si="6"/>
        <v>8.345744680851062</v>
      </c>
      <c r="K69" s="112"/>
      <c r="L69" s="113"/>
      <c r="M69" s="112"/>
      <c r="N69" s="113"/>
      <c r="O69" s="112"/>
      <c r="P69" s="113"/>
      <c r="Q69" s="112"/>
      <c r="R69" s="113"/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>
        <v>3572</v>
      </c>
      <c r="AV69" s="123">
        <v>17</v>
      </c>
      <c r="AW69" s="154">
        <v>2464</v>
      </c>
      <c r="AX69" s="153">
        <v>12</v>
      </c>
      <c r="AY69" s="120"/>
      <c r="AZ69" s="121"/>
      <c r="BA69" s="122"/>
      <c r="BB69" s="123"/>
      <c r="BC69" s="152"/>
      <c r="BD69" s="121"/>
      <c r="BE69" s="120"/>
      <c r="BF69" s="124"/>
      <c r="BG69" s="122"/>
      <c r="BH69" s="121"/>
      <c r="BI69" s="84">
        <v>1825</v>
      </c>
      <c r="BJ69" s="85">
        <v>10</v>
      </c>
      <c r="BK69" s="84">
        <v>1486</v>
      </c>
      <c r="BL69" s="85">
        <v>8</v>
      </c>
      <c r="BM69" s="84"/>
      <c r="BN69" s="85"/>
      <c r="BO69" s="84"/>
      <c r="BP69" s="85"/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138</v>
      </c>
      <c r="B70" s="62" t="s">
        <v>70</v>
      </c>
      <c r="C70" s="62" t="s">
        <v>11</v>
      </c>
      <c r="D70" s="63" t="s">
        <v>25</v>
      </c>
      <c r="E70" s="64">
        <v>3008</v>
      </c>
      <c r="F70" s="65">
        <f t="shared" si="7"/>
        <v>9136</v>
      </c>
      <c r="G70" s="66">
        <f t="shared" si="8"/>
        <v>45</v>
      </c>
      <c r="H70" s="67">
        <f t="shared" si="9"/>
        <v>203.0222222222222</v>
      </c>
      <c r="I70" s="68">
        <f t="shared" si="10"/>
        <v>0</v>
      </c>
      <c r="J70" s="161">
        <f t="shared" si="6"/>
        <v>5.233333333333341</v>
      </c>
      <c r="K70" s="112"/>
      <c r="L70" s="113"/>
      <c r="M70" s="112"/>
      <c r="N70" s="113"/>
      <c r="O70" s="112"/>
      <c r="P70" s="113"/>
      <c r="Q70" s="112"/>
      <c r="R70" s="113"/>
      <c r="S70" s="71"/>
      <c r="T70" s="72"/>
      <c r="U70" s="114"/>
      <c r="V70" s="113"/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>
        <v>3500</v>
      </c>
      <c r="AV70" s="123">
        <v>17</v>
      </c>
      <c r="AW70" s="154">
        <v>1969</v>
      </c>
      <c r="AX70" s="153">
        <v>10</v>
      </c>
      <c r="AY70" s="120"/>
      <c r="AZ70" s="121"/>
      <c r="BA70" s="122"/>
      <c r="BB70" s="123"/>
      <c r="BC70" s="152"/>
      <c r="BD70" s="121"/>
      <c r="BE70" s="120"/>
      <c r="BF70" s="124"/>
      <c r="BG70" s="122"/>
      <c r="BH70" s="121"/>
      <c r="BI70" s="84">
        <v>2097</v>
      </c>
      <c r="BJ70" s="85">
        <v>10</v>
      </c>
      <c r="BK70" s="84">
        <v>1570</v>
      </c>
      <c r="BL70" s="85">
        <v>8</v>
      </c>
      <c r="BM70" s="84"/>
      <c r="BN70" s="85"/>
      <c r="BO70" s="84"/>
      <c r="BP70" s="85"/>
      <c r="BQ70" s="81"/>
      <c r="BR70" s="125"/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4" t="s">
        <v>300</v>
      </c>
      <c r="B71" s="147" t="s">
        <v>71</v>
      </c>
      <c r="C71" s="147" t="s">
        <v>18</v>
      </c>
      <c r="D71" s="148" t="s">
        <v>25</v>
      </c>
      <c r="E71" s="133">
        <v>3031</v>
      </c>
      <c r="F71" s="65">
        <f t="shared" si="7"/>
        <v>1533</v>
      </c>
      <c r="G71" s="66">
        <f t="shared" si="8"/>
        <v>8</v>
      </c>
      <c r="H71" s="67">
        <f t="shared" si="9"/>
        <v>191.625</v>
      </c>
      <c r="I71" s="68">
        <f t="shared" si="10"/>
        <v>6.28125</v>
      </c>
      <c r="J71" s="161">
        <f t="shared" si="6"/>
        <v>13.78125</v>
      </c>
      <c r="K71" s="112"/>
      <c r="L71" s="113"/>
      <c r="M71" s="112"/>
      <c r="N71" s="113"/>
      <c r="O71" s="112"/>
      <c r="P71" s="113"/>
      <c r="Q71" s="112"/>
      <c r="R71" s="113"/>
      <c r="S71" s="71"/>
      <c r="T71" s="72"/>
      <c r="U71" s="114"/>
      <c r="V71" s="113"/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/>
      <c r="AV71" s="123"/>
      <c r="AW71" s="154">
        <v>1533</v>
      </c>
      <c r="AX71" s="153">
        <v>8</v>
      </c>
      <c r="AY71" s="120"/>
      <c r="AZ71" s="121"/>
      <c r="BA71" s="122"/>
      <c r="BB71" s="123"/>
      <c r="BC71" s="152"/>
      <c r="BD71" s="121"/>
      <c r="BE71" s="120"/>
      <c r="BF71" s="124"/>
      <c r="BG71" s="122"/>
      <c r="BH71" s="121"/>
      <c r="BI71" s="84"/>
      <c r="BJ71" s="85"/>
      <c r="BK71" s="84"/>
      <c r="BL71" s="85"/>
      <c r="BM71" s="84"/>
      <c r="BN71" s="85"/>
      <c r="BO71" s="84"/>
      <c r="BP71" s="85"/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4" t="s">
        <v>264</v>
      </c>
      <c r="B72" s="62" t="s">
        <v>70</v>
      </c>
      <c r="C72" s="62" t="s">
        <v>11</v>
      </c>
      <c r="D72" s="148" t="s">
        <v>25</v>
      </c>
      <c r="E72" s="64">
        <v>3571</v>
      </c>
      <c r="F72" s="65">
        <f t="shared" si="7"/>
        <v>3712</v>
      </c>
      <c r="G72" s="66">
        <f t="shared" si="8"/>
        <v>20</v>
      </c>
      <c r="H72" s="67">
        <f t="shared" si="9"/>
        <v>185.6</v>
      </c>
      <c r="I72" s="68">
        <f t="shared" si="10"/>
        <v>10.800000000000004</v>
      </c>
      <c r="J72" s="161">
        <v>0</v>
      </c>
      <c r="K72" s="112"/>
      <c r="L72" s="113"/>
      <c r="M72" s="112"/>
      <c r="N72" s="113"/>
      <c r="O72" s="112"/>
      <c r="P72" s="113"/>
      <c r="Q72" s="112"/>
      <c r="R72" s="113"/>
      <c r="S72" s="71"/>
      <c r="T72" s="72"/>
      <c r="U72" s="114"/>
      <c r="V72" s="113"/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/>
      <c r="AV72" s="123"/>
      <c r="AW72" s="154"/>
      <c r="AX72" s="153"/>
      <c r="AY72" s="120"/>
      <c r="AZ72" s="121"/>
      <c r="BA72" s="122"/>
      <c r="BB72" s="123"/>
      <c r="BC72" s="152"/>
      <c r="BD72" s="121"/>
      <c r="BE72" s="120"/>
      <c r="BF72" s="124"/>
      <c r="BG72" s="122"/>
      <c r="BH72" s="121"/>
      <c r="BI72" s="84">
        <v>1794</v>
      </c>
      <c r="BJ72" s="85">
        <v>10</v>
      </c>
      <c r="BK72" s="84">
        <v>1918</v>
      </c>
      <c r="BL72" s="85">
        <v>10</v>
      </c>
      <c r="BM72" s="84"/>
      <c r="BN72" s="85"/>
      <c r="BO72" s="84"/>
      <c r="BP72" s="85"/>
      <c r="BQ72" s="81"/>
      <c r="BR72" s="125"/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4" t="s">
        <v>342</v>
      </c>
      <c r="B73" s="62" t="str">
        <f>MID(C73,2,LEN(C73))</f>
        <v>M</v>
      </c>
      <c r="C73" s="147" t="s">
        <v>14</v>
      </c>
      <c r="D73" s="63" t="s">
        <v>67</v>
      </c>
      <c r="E73" s="64">
        <v>3573</v>
      </c>
      <c r="F73" s="65">
        <f t="shared" si="7"/>
        <v>2894</v>
      </c>
      <c r="G73" s="66">
        <f t="shared" si="8"/>
        <v>20</v>
      </c>
      <c r="H73" s="67">
        <f t="shared" si="9"/>
        <v>144.7</v>
      </c>
      <c r="I73" s="68">
        <f t="shared" si="10"/>
        <v>35</v>
      </c>
      <c r="J73" s="161">
        <f aca="true" t="shared" si="11" ref="J73:J86">IF((210-H73)*0.75&gt;35,35,(210-H73)*0.75)</f>
        <v>35</v>
      </c>
      <c r="K73" s="112"/>
      <c r="L73" s="113"/>
      <c r="M73" s="112"/>
      <c r="N73" s="113"/>
      <c r="O73" s="112"/>
      <c r="P73" s="113"/>
      <c r="Q73" s="112"/>
      <c r="R73" s="113"/>
      <c r="S73" s="71"/>
      <c r="T73" s="72"/>
      <c r="U73" s="114"/>
      <c r="V73" s="113"/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/>
      <c r="AV73" s="123"/>
      <c r="AW73" s="154"/>
      <c r="AX73" s="153"/>
      <c r="AY73" s="120"/>
      <c r="AZ73" s="121"/>
      <c r="BA73" s="122"/>
      <c r="BB73" s="123"/>
      <c r="BC73" s="152"/>
      <c r="BD73" s="121"/>
      <c r="BE73" s="120"/>
      <c r="BF73" s="124"/>
      <c r="BG73" s="122"/>
      <c r="BH73" s="121"/>
      <c r="BI73" s="84">
        <v>1455</v>
      </c>
      <c r="BJ73" s="85">
        <v>10</v>
      </c>
      <c r="BK73" s="84">
        <v>1439</v>
      </c>
      <c r="BL73" s="85">
        <v>10</v>
      </c>
      <c r="BM73" s="84"/>
      <c r="BN73" s="85"/>
      <c r="BO73" s="84"/>
      <c r="BP73" s="85"/>
      <c r="BQ73" s="81"/>
      <c r="BR73" s="125"/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327</v>
      </c>
      <c r="B74" s="62" t="str">
        <f>MID(C74,2,LEN(C74))</f>
        <v>M</v>
      </c>
      <c r="C74" s="147" t="s">
        <v>13</v>
      </c>
      <c r="D74" s="63" t="s">
        <v>67</v>
      </c>
      <c r="E74" s="64">
        <v>446</v>
      </c>
      <c r="F74" s="65">
        <f t="shared" si="7"/>
        <v>1951</v>
      </c>
      <c r="G74" s="66">
        <f t="shared" si="8"/>
        <v>12</v>
      </c>
      <c r="H74" s="67">
        <f t="shared" si="9"/>
        <v>162.58333333333334</v>
      </c>
      <c r="I74" s="68">
        <f t="shared" si="10"/>
        <v>28.06249999999999</v>
      </c>
      <c r="J74" s="161">
        <f t="shared" si="11"/>
        <v>35</v>
      </c>
      <c r="K74" s="112"/>
      <c r="L74" s="113"/>
      <c r="M74" s="112"/>
      <c r="N74" s="113"/>
      <c r="O74" s="112"/>
      <c r="P74" s="113"/>
      <c r="Q74" s="112"/>
      <c r="R74" s="113"/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/>
      <c r="AX74" s="153"/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>
        <v>1002</v>
      </c>
      <c r="BJ74" s="85">
        <v>6</v>
      </c>
      <c r="BK74" s="84">
        <v>949</v>
      </c>
      <c r="BL74" s="85">
        <v>6</v>
      </c>
      <c r="BM74" s="84"/>
      <c r="BN74" s="85"/>
      <c r="BO74" s="84"/>
      <c r="BP74" s="85"/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3" t="s">
        <v>224</v>
      </c>
      <c r="B75" s="62" t="s">
        <v>71</v>
      </c>
      <c r="C75" s="147" t="s">
        <v>12</v>
      </c>
      <c r="D75" s="63" t="s">
        <v>67</v>
      </c>
      <c r="E75" s="64">
        <v>3009</v>
      </c>
      <c r="F75" s="65">
        <f t="shared" si="7"/>
        <v>2174</v>
      </c>
      <c r="G75" s="66">
        <f t="shared" si="8"/>
        <v>12</v>
      </c>
      <c r="H75" s="67">
        <f t="shared" si="9"/>
        <v>181.16666666666666</v>
      </c>
      <c r="I75" s="68">
        <f t="shared" si="10"/>
        <v>14.125000000000007</v>
      </c>
      <c r="J75" s="161">
        <f t="shared" si="11"/>
        <v>21.625000000000007</v>
      </c>
      <c r="K75" s="112"/>
      <c r="L75" s="113"/>
      <c r="M75" s="112"/>
      <c r="N75" s="113"/>
      <c r="O75" s="112"/>
      <c r="P75" s="113"/>
      <c r="Q75" s="112"/>
      <c r="R75" s="113"/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/>
      <c r="AZ75" s="121"/>
      <c r="BA75" s="122"/>
      <c r="BB75" s="123"/>
      <c r="BC75" s="152"/>
      <c r="BD75" s="121"/>
      <c r="BE75" s="120"/>
      <c r="BF75" s="124"/>
      <c r="BG75" s="122"/>
      <c r="BH75" s="121"/>
      <c r="BI75" s="84">
        <v>1021</v>
      </c>
      <c r="BJ75" s="85">
        <v>6</v>
      </c>
      <c r="BK75" s="84">
        <v>1153</v>
      </c>
      <c r="BL75" s="85">
        <v>6</v>
      </c>
      <c r="BM75" s="84"/>
      <c r="BN75" s="85"/>
      <c r="BO75" s="84"/>
      <c r="BP75" s="85"/>
      <c r="BQ75" s="81"/>
      <c r="BR75" s="125"/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4" t="s">
        <v>247</v>
      </c>
      <c r="B76" s="62" t="str">
        <f>MID(C76,2,LEN(C76))</f>
        <v>M</v>
      </c>
      <c r="C76" s="62" t="s">
        <v>14</v>
      </c>
      <c r="D76" s="63" t="s">
        <v>67</v>
      </c>
      <c r="E76" s="64">
        <v>3526</v>
      </c>
      <c r="F76" s="65">
        <f t="shared" si="7"/>
        <v>0</v>
      </c>
      <c r="G76" s="66">
        <f t="shared" si="8"/>
        <v>0</v>
      </c>
      <c r="H76" s="67">
        <f t="shared" si="9"/>
        <v>0</v>
      </c>
      <c r="I76" s="68">
        <f t="shared" si="10"/>
        <v>35</v>
      </c>
      <c r="J76" s="161">
        <f t="shared" si="11"/>
        <v>35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/>
      <c r="AZ76" s="121"/>
      <c r="BA76" s="122"/>
      <c r="BB76" s="123"/>
      <c r="BC76" s="152"/>
      <c r="BD76" s="121"/>
      <c r="BE76" s="120"/>
      <c r="BF76" s="124"/>
      <c r="BG76" s="122"/>
      <c r="BH76" s="121"/>
      <c r="BI76" s="84"/>
      <c r="BJ76" s="85"/>
      <c r="BK76" s="84"/>
      <c r="BL76" s="85"/>
      <c r="BM76" s="84"/>
      <c r="BN76" s="85"/>
      <c r="BO76" s="84"/>
      <c r="BP76" s="85"/>
      <c r="BQ76" s="81"/>
      <c r="BR76" s="125"/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70" t="s">
        <v>361</v>
      </c>
      <c r="B77" s="62" t="str">
        <f>MID(C77,2,LEN(C77))</f>
        <v>M</v>
      </c>
      <c r="C77" s="147" t="s">
        <v>14</v>
      </c>
      <c r="D77" s="63" t="s">
        <v>67</v>
      </c>
      <c r="E77" s="64">
        <v>3643</v>
      </c>
      <c r="F77" s="65">
        <f t="shared" si="7"/>
        <v>0</v>
      </c>
      <c r="G77" s="66">
        <f t="shared" si="8"/>
        <v>0</v>
      </c>
      <c r="H77" s="67">
        <f t="shared" si="9"/>
        <v>0</v>
      </c>
      <c r="I77" s="68">
        <f t="shared" si="10"/>
        <v>35</v>
      </c>
      <c r="J77" s="161">
        <f t="shared" si="11"/>
        <v>35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/>
      <c r="BJ77" s="85"/>
      <c r="BK77" s="84"/>
      <c r="BL77" s="85"/>
      <c r="BM77" s="84"/>
      <c r="BN77" s="85"/>
      <c r="BO77" s="84"/>
      <c r="BP77" s="85"/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63" t="s">
        <v>228</v>
      </c>
      <c r="B78" s="62" t="s">
        <v>70</v>
      </c>
      <c r="C78" s="147" t="s">
        <v>13</v>
      </c>
      <c r="D78" s="148" t="s">
        <v>67</v>
      </c>
      <c r="E78" s="64">
        <v>120</v>
      </c>
      <c r="F78" s="65">
        <f t="shared" si="7"/>
        <v>4180</v>
      </c>
      <c r="G78" s="66">
        <f t="shared" si="8"/>
        <v>24</v>
      </c>
      <c r="H78" s="67">
        <f t="shared" si="9"/>
        <v>174.16666666666666</v>
      </c>
      <c r="I78" s="68">
        <f t="shared" si="10"/>
        <v>19.375000000000007</v>
      </c>
      <c r="J78" s="161">
        <f t="shared" si="11"/>
        <v>26.875000000000007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>
        <v>2312</v>
      </c>
      <c r="AN78" s="85">
        <v>12</v>
      </c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/>
      <c r="AZ78" s="121"/>
      <c r="BA78" s="122"/>
      <c r="BB78" s="123"/>
      <c r="BC78" s="152"/>
      <c r="BD78" s="121"/>
      <c r="BE78" s="120"/>
      <c r="BF78" s="124"/>
      <c r="BG78" s="122"/>
      <c r="BH78" s="121"/>
      <c r="BI78" s="84">
        <v>993</v>
      </c>
      <c r="BJ78" s="85">
        <v>6</v>
      </c>
      <c r="BK78" s="84">
        <v>875</v>
      </c>
      <c r="BL78" s="85">
        <v>6</v>
      </c>
      <c r="BM78" s="84"/>
      <c r="BN78" s="85"/>
      <c r="BO78" s="84"/>
      <c r="BP78" s="85"/>
      <c r="BQ78" s="81"/>
      <c r="BR78" s="125"/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64" t="s">
        <v>248</v>
      </c>
      <c r="B79" s="147" t="s">
        <v>71</v>
      </c>
      <c r="C79" s="147" t="s">
        <v>18</v>
      </c>
      <c r="D79" s="148" t="s">
        <v>67</v>
      </c>
      <c r="E79" s="64">
        <v>3525</v>
      </c>
      <c r="F79" s="65">
        <f t="shared" si="7"/>
        <v>0</v>
      </c>
      <c r="G79" s="66">
        <f t="shared" si="8"/>
        <v>0</v>
      </c>
      <c r="H79" s="67">
        <f t="shared" si="9"/>
        <v>0</v>
      </c>
      <c r="I79" s="68">
        <f t="shared" si="10"/>
        <v>35</v>
      </c>
      <c r="J79" s="161">
        <f t="shared" si="11"/>
        <v>35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/>
      <c r="AN79" s="85"/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/>
      <c r="BJ79" s="85"/>
      <c r="BK79" s="84"/>
      <c r="BL79" s="85"/>
      <c r="BM79" s="84"/>
      <c r="BN79" s="85"/>
      <c r="BO79" s="84"/>
      <c r="BP79" s="85"/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63" t="s">
        <v>101</v>
      </c>
      <c r="B80" s="62" t="str">
        <f>MID(C80,2,LEN(C80))</f>
        <v>M</v>
      </c>
      <c r="C80" s="147" t="s">
        <v>14</v>
      </c>
      <c r="D80" s="63" t="s">
        <v>67</v>
      </c>
      <c r="E80" s="64">
        <v>2358</v>
      </c>
      <c r="F80" s="65">
        <f t="shared" si="7"/>
        <v>5888</v>
      </c>
      <c r="G80" s="66">
        <f t="shared" si="8"/>
        <v>34</v>
      </c>
      <c r="H80" s="67">
        <f t="shared" si="9"/>
        <v>173.1764705882353</v>
      </c>
      <c r="I80" s="68">
        <f t="shared" si="10"/>
        <v>20.117647058823522</v>
      </c>
      <c r="J80" s="161">
        <f t="shared" si="11"/>
        <v>27.617647058823522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>
        <v>3166</v>
      </c>
      <c r="AN80" s="85">
        <v>18</v>
      </c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>
        <v>1364</v>
      </c>
      <c r="BJ80" s="85">
        <v>8</v>
      </c>
      <c r="BK80" s="84">
        <v>1358</v>
      </c>
      <c r="BL80" s="85">
        <v>8</v>
      </c>
      <c r="BM80" s="84"/>
      <c r="BN80" s="85"/>
      <c r="BO80" s="84"/>
      <c r="BP80" s="85"/>
      <c r="BQ80" s="81"/>
      <c r="BR80" s="125"/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70" t="s">
        <v>370</v>
      </c>
      <c r="B81" s="62" t="str">
        <f>MID(C81,2,LEN(C81))</f>
        <v>M</v>
      </c>
      <c r="C81" s="147" t="s">
        <v>14</v>
      </c>
      <c r="D81" s="63" t="s">
        <v>67</v>
      </c>
      <c r="E81" s="64">
        <v>3683</v>
      </c>
      <c r="F81" s="65">
        <f t="shared" si="7"/>
        <v>0</v>
      </c>
      <c r="G81" s="66">
        <f t="shared" si="8"/>
        <v>0</v>
      </c>
      <c r="H81" s="67">
        <f t="shared" si="9"/>
        <v>0</v>
      </c>
      <c r="I81" s="68">
        <f t="shared" si="10"/>
        <v>35</v>
      </c>
      <c r="J81" s="161">
        <f t="shared" si="11"/>
        <v>35</v>
      </c>
      <c r="K81" s="112"/>
      <c r="L81" s="113"/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/>
      <c r="AN81" s="85"/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/>
      <c r="AZ81" s="121"/>
      <c r="BA81" s="122"/>
      <c r="BB81" s="123"/>
      <c r="BC81" s="152"/>
      <c r="BD81" s="121"/>
      <c r="BE81" s="120"/>
      <c r="BF81" s="124"/>
      <c r="BG81" s="122"/>
      <c r="BH81" s="121"/>
      <c r="BI81" s="84"/>
      <c r="BJ81" s="85"/>
      <c r="BK81" s="84"/>
      <c r="BL81" s="85"/>
      <c r="BM81" s="84"/>
      <c r="BN81" s="85"/>
      <c r="BO81" s="84"/>
      <c r="BP81" s="85"/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64" t="s">
        <v>360</v>
      </c>
      <c r="B82" s="62" t="str">
        <f>MID(C82,2,LEN(C82))</f>
        <v>M</v>
      </c>
      <c r="C82" s="147" t="s">
        <v>14</v>
      </c>
      <c r="D82" s="63" t="s">
        <v>67</v>
      </c>
      <c r="E82" s="64">
        <v>3576</v>
      </c>
      <c r="F82" s="65">
        <f t="shared" si="7"/>
        <v>745</v>
      </c>
      <c r="G82" s="66">
        <f t="shared" si="8"/>
        <v>6</v>
      </c>
      <c r="H82" s="67">
        <f t="shared" si="9"/>
        <v>124.16666666666667</v>
      </c>
      <c r="I82" s="68">
        <f t="shared" si="10"/>
        <v>35</v>
      </c>
      <c r="J82" s="161">
        <f t="shared" si="11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/>
      <c r="BD82" s="121"/>
      <c r="BE82" s="120"/>
      <c r="BF82" s="124"/>
      <c r="BG82" s="122"/>
      <c r="BH82" s="121"/>
      <c r="BI82" s="84">
        <v>197</v>
      </c>
      <c r="BJ82" s="85">
        <v>2</v>
      </c>
      <c r="BK82" s="84">
        <v>548</v>
      </c>
      <c r="BL82" s="85">
        <v>4</v>
      </c>
      <c r="BM82" s="84"/>
      <c r="BN82" s="85"/>
      <c r="BO82" s="84"/>
      <c r="BP82" s="85"/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64" t="s">
        <v>371</v>
      </c>
      <c r="B83" s="147" t="s">
        <v>70</v>
      </c>
      <c r="C83" s="147" t="s">
        <v>14</v>
      </c>
      <c r="D83" s="63" t="s">
        <v>67</v>
      </c>
      <c r="E83" s="64">
        <v>3660</v>
      </c>
      <c r="F83" s="65">
        <f t="shared" si="7"/>
        <v>0</v>
      </c>
      <c r="G83" s="66">
        <f t="shared" si="8"/>
        <v>0</v>
      </c>
      <c r="H83" s="67">
        <f t="shared" si="9"/>
        <v>0</v>
      </c>
      <c r="I83" s="68">
        <f t="shared" si="10"/>
        <v>35</v>
      </c>
      <c r="J83" s="161">
        <f t="shared" si="11"/>
        <v>35</v>
      </c>
      <c r="K83" s="112"/>
      <c r="L83" s="113"/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/>
      <c r="AN83" s="85"/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/>
      <c r="AZ83" s="121"/>
      <c r="BA83" s="122"/>
      <c r="BB83" s="123"/>
      <c r="BC83" s="152"/>
      <c r="BD83" s="121"/>
      <c r="BE83" s="120"/>
      <c r="BF83" s="124"/>
      <c r="BG83" s="122"/>
      <c r="BH83" s="121"/>
      <c r="BI83" s="84"/>
      <c r="BJ83" s="85"/>
      <c r="BK83" s="84"/>
      <c r="BL83" s="85"/>
      <c r="BM83" s="84"/>
      <c r="BN83" s="85"/>
      <c r="BO83" s="84"/>
      <c r="BP83" s="85"/>
      <c r="BQ83" s="81"/>
      <c r="BR83" s="125"/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64" t="s">
        <v>252</v>
      </c>
      <c r="B84" s="62" t="str">
        <f>MID(C84,2,LEN(C84))</f>
        <v>M</v>
      </c>
      <c r="C84" s="62" t="s">
        <v>14</v>
      </c>
      <c r="D84" s="148" t="s">
        <v>364</v>
      </c>
      <c r="E84" s="64">
        <v>2995</v>
      </c>
      <c r="F84" s="65">
        <f t="shared" si="7"/>
        <v>2963</v>
      </c>
      <c r="G84" s="66">
        <f t="shared" si="8"/>
        <v>18</v>
      </c>
      <c r="H84" s="67">
        <f t="shared" si="9"/>
        <v>164.61111111111111</v>
      </c>
      <c r="I84" s="68">
        <f t="shared" si="10"/>
        <v>26.541666666666664</v>
      </c>
      <c r="J84" s="161">
        <f t="shared" si="11"/>
        <v>34.041666666666664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>
        <v>1876</v>
      </c>
      <c r="Z84" s="117">
        <v>12</v>
      </c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>
        <v>1087</v>
      </c>
      <c r="AV84" s="123">
        <v>6</v>
      </c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/>
      <c r="BJ84" s="85"/>
      <c r="BK84" s="84"/>
      <c r="BL84" s="85"/>
      <c r="BM84" s="84"/>
      <c r="BN84" s="85"/>
      <c r="BO84" s="84"/>
      <c r="BP84" s="85"/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403</v>
      </c>
      <c r="B85" s="62" t="str">
        <f>MID(C85,2,LEN(C85))</f>
        <v>M</v>
      </c>
      <c r="C85" s="62" t="s">
        <v>14</v>
      </c>
      <c r="D85" s="148" t="s">
        <v>364</v>
      </c>
      <c r="E85" s="64">
        <v>3395</v>
      </c>
      <c r="F85" s="65"/>
      <c r="G85" s="66">
        <f>L85+N85+P85+R85+V85+X85+Z85+AH85+AL85+AN85+AP85+AR85+AV85+AZ85+BB85+BD85+BF85+BH85+BJ85+BL85+BN85+BP85+BR85+BT85+BV85+BX85+BZ85+CB85+CD85+CF85+CH85+CJ85+AB85+AT85+AD85+T85+AJ85+AF85+AX85</f>
        <v>12</v>
      </c>
      <c r="H85" s="67">
        <f>IF(G85&gt;0,F85/G85,0)</f>
        <v>0</v>
      </c>
      <c r="I85" s="68">
        <f>IF(H85&gt;=$I$2,0,IF((($I$2-H85)*$I$1/100)&gt;35,35,(($I$2-H85)*$I$1/100)))</f>
        <v>35</v>
      </c>
      <c r="J85" s="161">
        <f>IF((210-H85)*0.75&gt;35,35,(210-H85)*0.75)</f>
        <v>35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/>
      <c r="Z85" s="117"/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>
        <v>2236</v>
      </c>
      <c r="AV85" s="123">
        <v>12</v>
      </c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/>
      <c r="BJ85" s="85"/>
      <c r="BK85" s="84"/>
      <c r="BL85" s="85"/>
      <c r="BM85" s="84"/>
      <c r="BN85" s="85"/>
      <c r="BO85" s="84"/>
      <c r="BP85" s="85"/>
      <c r="BQ85" s="81"/>
      <c r="BR85" s="125"/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355</v>
      </c>
      <c r="B86" s="147" t="s">
        <v>70</v>
      </c>
      <c r="C86" s="147" t="s">
        <v>317</v>
      </c>
      <c r="D86" s="148" t="s">
        <v>364</v>
      </c>
      <c r="E86" s="64">
        <v>3563</v>
      </c>
      <c r="F86" s="65">
        <f t="shared" si="7"/>
        <v>0</v>
      </c>
      <c r="G86" s="66">
        <f t="shared" si="8"/>
        <v>0</v>
      </c>
      <c r="H86" s="67">
        <f t="shared" si="9"/>
        <v>0</v>
      </c>
      <c r="I86" s="68">
        <f t="shared" si="10"/>
        <v>35</v>
      </c>
      <c r="J86" s="161">
        <f t="shared" si="11"/>
        <v>35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/>
      <c r="AV86" s="123"/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/>
      <c r="BR86" s="125"/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357</v>
      </c>
      <c r="B87" s="147" t="s">
        <v>70</v>
      </c>
      <c r="C87" s="147" t="s">
        <v>14</v>
      </c>
      <c r="D87" s="148" t="s">
        <v>136</v>
      </c>
      <c r="E87" s="64">
        <v>3639</v>
      </c>
      <c r="F87" s="65">
        <f aca="true" t="shared" si="12" ref="F87:F108">K87+M87+O87+Q87+U87+W87+Y87+AA87+AG87+AK87+AM87+AO87+AQ87+AU87+AY87+BA87+BC87+BE87+BG87+BI87+BK87+BM87+BO87+BQ87+BS87+BU87+BW87+BY87+CA87+CC87+CE87+CG87+CI87+AS87+AC87+S87+AI87+AE87+AW87</f>
        <v>4394</v>
      </c>
      <c r="G87" s="66">
        <f aca="true" t="shared" si="13" ref="G87:G108">L87+N87+P87+R87+V87+X87+Z87+AH87+AL87+AN87+AP87+AR87+AV87+AZ87+BB87+BD87+BF87+BH87+BJ87+BL87+BN87+BP87+BR87+BT87+BV87+BX87+BZ87+CB87+CD87+CF87+CH87+CJ87+AB87+AT87+AD87+T87+AJ87+AF87+AX87</f>
        <v>30</v>
      </c>
      <c r="H87" s="67">
        <f aca="true" t="shared" si="14" ref="H87:H108">IF(G87&gt;0,F87/G87,0)</f>
        <v>146.46666666666667</v>
      </c>
      <c r="I87" s="68">
        <f aca="true" t="shared" si="15" ref="I87:I108">IF(H87&gt;=$I$2,0,IF((($I$2-H87)*$I$1/100)&gt;35,35,(($I$2-H87)*$I$1/100)))</f>
        <v>35</v>
      </c>
      <c r="J87" s="161">
        <f aca="true" t="shared" si="16" ref="J87:J108">IF((210-H87)*0.75&gt;35,35,(210-H87)*0.75)</f>
        <v>35</v>
      </c>
      <c r="K87" s="112"/>
      <c r="L87" s="113"/>
      <c r="M87" s="112"/>
      <c r="N87" s="113"/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/>
      <c r="Z87" s="117"/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>
        <v>918</v>
      </c>
      <c r="AV87" s="123">
        <v>6</v>
      </c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>
        <v>3476</v>
      </c>
      <c r="CF87" s="129">
        <v>24</v>
      </c>
      <c r="CG87" s="130"/>
      <c r="CH87" s="131"/>
      <c r="CI87" s="128"/>
      <c r="CJ87" s="129"/>
    </row>
    <row r="88" spans="1:88" ht="14.25" thickBot="1">
      <c r="A88" s="164" t="s">
        <v>340</v>
      </c>
      <c r="B88" s="147" t="s">
        <v>70</v>
      </c>
      <c r="C88" s="147" t="s">
        <v>13</v>
      </c>
      <c r="D88" s="148" t="s">
        <v>136</v>
      </c>
      <c r="E88" s="64">
        <v>1022</v>
      </c>
      <c r="F88" s="65">
        <f t="shared" si="12"/>
        <v>12910</v>
      </c>
      <c r="G88" s="66">
        <f t="shared" si="13"/>
        <v>67</v>
      </c>
      <c r="H88" s="67">
        <f t="shared" si="14"/>
        <v>192.6865671641791</v>
      </c>
      <c r="I88" s="68">
        <f t="shared" si="15"/>
        <v>5.485074626865668</v>
      </c>
      <c r="J88" s="161">
        <f t="shared" si="16"/>
        <v>12.985074626865668</v>
      </c>
      <c r="K88" s="112"/>
      <c r="L88" s="113"/>
      <c r="M88" s="112"/>
      <c r="N88" s="113"/>
      <c r="O88" s="112"/>
      <c r="P88" s="113"/>
      <c r="Q88" s="112"/>
      <c r="R88" s="113"/>
      <c r="S88" s="71"/>
      <c r="T88" s="72"/>
      <c r="U88" s="114"/>
      <c r="V88" s="113"/>
      <c r="W88" s="115"/>
      <c r="X88" s="134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>
        <v>4416</v>
      </c>
      <c r="AV88" s="123">
        <v>22</v>
      </c>
      <c r="AW88" s="154"/>
      <c r="AX88" s="153"/>
      <c r="AY88" s="120"/>
      <c r="AZ88" s="121"/>
      <c r="BA88" s="122"/>
      <c r="BB88" s="123"/>
      <c r="BC88" s="152"/>
      <c r="BD88" s="121"/>
      <c r="BE88" s="120"/>
      <c r="BF88" s="124"/>
      <c r="BG88" s="122"/>
      <c r="BH88" s="121"/>
      <c r="BI88" s="84">
        <v>1269</v>
      </c>
      <c r="BJ88" s="85">
        <v>7</v>
      </c>
      <c r="BK88" s="84">
        <v>1774</v>
      </c>
      <c r="BL88" s="85">
        <v>10</v>
      </c>
      <c r="BM88" s="84"/>
      <c r="BN88" s="125"/>
      <c r="BO88" s="81"/>
      <c r="BP88" s="12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>
        <v>5451</v>
      </c>
      <c r="CF88" s="129">
        <v>28</v>
      </c>
      <c r="CG88" s="130"/>
      <c r="CH88" s="131"/>
      <c r="CI88" s="128"/>
      <c r="CJ88" s="129"/>
    </row>
    <row r="89" spans="1:88" ht="14.25" thickBot="1">
      <c r="A89" s="164" t="s">
        <v>339</v>
      </c>
      <c r="B89" s="62" t="s">
        <v>70</v>
      </c>
      <c r="C89" s="147" t="s">
        <v>13</v>
      </c>
      <c r="D89" s="148" t="s">
        <v>136</v>
      </c>
      <c r="E89" s="64">
        <v>3636</v>
      </c>
      <c r="F89" s="65">
        <f t="shared" si="12"/>
        <v>14124</v>
      </c>
      <c r="G89" s="66">
        <f t="shared" si="13"/>
        <v>78</v>
      </c>
      <c r="H89" s="67">
        <f t="shared" si="14"/>
        <v>181.07692307692307</v>
      </c>
      <c r="I89" s="68">
        <f t="shared" si="15"/>
        <v>14.1923076923077</v>
      </c>
      <c r="J89" s="161">
        <f t="shared" si="16"/>
        <v>21.6923076923077</v>
      </c>
      <c r="K89" s="112"/>
      <c r="L89" s="113"/>
      <c r="M89" s="112"/>
      <c r="N89" s="113"/>
      <c r="O89" s="112"/>
      <c r="P89" s="113"/>
      <c r="Q89" s="112"/>
      <c r="R89" s="113"/>
      <c r="S89" s="71"/>
      <c r="T89" s="72"/>
      <c r="U89" s="114"/>
      <c r="V89" s="113"/>
      <c r="W89" s="115"/>
      <c r="X89" s="134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>
        <v>6390</v>
      </c>
      <c r="AV89" s="123">
        <v>34</v>
      </c>
      <c r="AW89" s="154"/>
      <c r="AX89" s="153"/>
      <c r="AY89" s="120"/>
      <c r="AZ89" s="121"/>
      <c r="BA89" s="122"/>
      <c r="BB89" s="123"/>
      <c r="BC89" s="152"/>
      <c r="BD89" s="121"/>
      <c r="BE89" s="120"/>
      <c r="BF89" s="124"/>
      <c r="BG89" s="122"/>
      <c r="BH89" s="121"/>
      <c r="BI89" s="84">
        <v>1497</v>
      </c>
      <c r="BJ89" s="85">
        <v>9</v>
      </c>
      <c r="BK89" s="84">
        <v>1148</v>
      </c>
      <c r="BL89" s="85">
        <v>7</v>
      </c>
      <c r="BM89" s="84"/>
      <c r="BN89" s="125"/>
      <c r="BO89" s="81"/>
      <c r="BP89" s="12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>
        <v>5089</v>
      </c>
      <c r="CF89" s="129">
        <v>28</v>
      </c>
      <c r="CG89" s="130"/>
      <c r="CH89" s="131"/>
      <c r="CI89" s="128"/>
      <c r="CJ89" s="129"/>
    </row>
    <row r="90" spans="1:88" ht="14.25" thickBot="1">
      <c r="A90" s="164" t="s">
        <v>284</v>
      </c>
      <c r="B90" s="62" t="s">
        <v>70</v>
      </c>
      <c r="C90" s="147" t="s">
        <v>14</v>
      </c>
      <c r="D90" s="63" t="s">
        <v>136</v>
      </c>
      <c r="E90" s="64">
        <v>1623</v>
      </c>
      <c r="F90" s="65">
        <f t="shared" si="12"/>
        <v>8405</v>
      </c>
      <c r="G90" s="66">
        <f t="shared" si="13"/>
        <v>48</v>
      </c>
      <c r="H90" s="67">
        <f t="shared" si="14"/>
        <v>175.10416666666666</v>
      </c>
      <c r="I90" s="68">
        <f t="shared" si="15"/>
        <v>18.671875000000007</v>
      </c>
      <c r="J90" s="161">
        <f t="shared" si="16"/>
        <v>26.171875000000007</v>
      </c>
      <c r="K90" s="112"/>
      <c r="L90" s="113"/>
      <c r="M90" s="112"/>
      <c r="N90" s="113"/>
      <c r="O90" s="112"/>
      <c r="P90" s="113"/>
      <c r="Q90" s="112"/>
      <c r="R90" s="113"/>
      <c r="S90" s="71"/>
      <c r="T90" s="72"/>
      <c r="U90" s="114"/>
      <c r="V90" s="113"/>
      <c r="W90" s="115"/>
      <c r="X90" s="134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>
        <v>3066</v>
      </c>
      <c r="AN90" s="85">
        <v>18</v>
      </c>
      <c r="AO90" s="81"/>
      <c r="AP90" s="82"/>
      <c r="AQ90" s="81"/>
      <c r="AR90" s="82"/>
      <c r="AS90" s="81"/>
      <c r="AT90" s="85"/>
      <c r="AU90" s="120"/>
      <c r="AV90" s="123"/>
      <c r="AW90" s="154"/>
      <c r="AX90" s="153"/>
      <c r="AY90" s="120"/>
      <c r="AZ90" s="121"/>
      <c r="BA90" s="122"/>
      <c r="BB90" s="123"/>
      <c r="BC90" s="152"/>
      <c r="BD90" s="121"/>
      <c r="BE90" s="120"/>
      <c r="BF90" s="124"/>
      <c r="BG90" s="122"/>
      <c r="BH90" s="121"/>
      <c r="BI90" s="84">
        <v>1907</v>
      </c>
      <c r="BJ90" s="85">
        <v>10</v>
      </c>
      <c r="BK90" s="84"/>
      <c r="BL90" s="85"/>
      <c r="BM90" s="84"/>
      <c r="BN90" s="125"/>
      <c r="BO90" s="81"/>
      <c r="BP90" s="125"/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3432</v>
      </c>
      <c r="CF90" s="129">
        <v>20</v>
      </c>
      <c r="CG90" s="130"/>
      <c r="CH90" s="131"/>
      <c r="CI90" s="128"/>
      <c r="CJ90" s="129"/>
    </row>
    <row r="91" spans="1:88" ht="14.25" thickBot="1">
      <c r="A91" s="164" t="s">
        <v>349</v>
      </c>
      <c r="B91" s="147" t="s">
        <v>70</v>
      </c>
      <c r="C91" s="147" t="s">
        <v>14</v>
      </c>
      <c r="D91" s="148" t="s">
        <v>136</v>
      </c>
      <c r="E91" s="64">
        <v>3640</v>
      </c>
      <c r="F91" s="65">
        <f t="shared" si="12"/>
        <v>1921</v>
      </c>
      <c r="G91" s="66">
        <f t="shared" si="13"/>
        <v>12</v>
      </c>
      <c r="H91" s="67">
        <f t="shared" si="14"/>
        <v>160.08333333333334</v>
      </c>
      <c r="I91" s="68">
        <f t="shared" si="15"/>
        <v>29.93749999999999</v>
      </c>
      <c r="J91" s="161">
        <f t="shared" si="16"/>
        <v>35</v>
      </c>
      <c r="K91" s="112"/>
      <c r="L91" s="113"/>
      <c r="M91" s="112"/>
      <c r="N91" s="113"/>
      <c r="O91" s="112"/>
      <c r="P91" s="113"/>
      <c r="Q91" s="112"/>
      <c r="R91" s="113"/>
      <c r="S91" s="71"/>
      <c r="T91" s="72"/>
      <c r="U91" s="114"/>
      <c r="V91" s="113"/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/>
      <c r="AN91" s="85"/>
      <c r="AO91" s="81"/>
      <c r="AP91" s="82"/>
      <c r="AQ91" s="81"/>
      <c r="AR91" s="82"/>
      <c r="AS91" s="81"/>
      <c r="AT91" s="85"/>
      <c r="AU91" s="120"/>
      <c r="AV91" s="123"/>
      <c r="AW91" s="154"/>
      <c r="AX91" s="153"/>
      <c r="AY91" s="120"/>
      <c r="AZ91" s="121"/>
      <c r="BA91" s="122"/>
      <c r="BB91" s="123"/>
      <c r="BC91" s="152"/>
      <c r="BD91" s="121"/>
      <c r="BE91" s="120"/>
      <c r="BF91" s="124"/>
      <c r="BG91" s="122"/>
      <c r="BH91" s="121"/>
      <c r="BI91" s="84"/>
      <c r="BJ91" s="85"/>
      <c r="BK91" s="84">
        <v>1189</v>
      </c>
      <c r="BL91" s="85">
        <v>8</v>
      </c>
      <c r="BM91" s="84"/>
      <c r="BN91" s="125"/>
      <c r="BO91" s="81"/>
      <c r="BP91" s="125"/>
      <c r="BQ91" s="81"/>
      <c r="BR91" s="125"/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>
        <v>732</v>
      </c>
      <c r="CF91" s="129">
        <v>4</v>
      </c>
      <c r="CG91" s="130"/>
      <c r="CH91" s="131"/>
      <c r="CI91" s="128"/>
      <c r="CJ91" s="129"/>
    </row>
    <row r="92" spans="1:88" ht="14.25" thickBot="1">
      <c r="A92" s="164" t="s">
        <v>406</v>
      </c>
      <c r="B92" s="147" t="s">
        <v>70</v>
      </c>
      <c r="C92" s="147" t="s">
        <v>14</v>
      </c>
      <c r="D92" s="148" t="s">
        <v>136</v>
      </c>
      <c r="E92" s="64">
        <v>3641</v>
      </c>
      <c r="F92" s="65">
        <f t="shared" si="12"/>
        <v>2379</v>
      </c>
      <c r="G92" s="66">
        <f t="shared" si="13"/>
        <v>16</v>
      </c>
      <c r="H92" s="67">
        <f t="shared" si="14"/>
        <v>148.6875</v>
      </c>
      <c r="I92" s="68">
        <f t="shared" si="15"/>
        <v>35</v>
      </c>
      <c r="J92" s="161">
        <f t="shared" si="16"/>
        <v>35</v>
      </c>
      <c r="K92" s="112"/>
      <c r="L92" s="113"/>
      <c r="M92" s="112"/>
      <c r="N92" s="113"/>
      <c r="O92" s="112"/>
      <c r="P92" s="113"/>
      <c r="Q92" s="112"/>
      <c r="R92" s="113"/>
      <c r="S92" s="71"/>
      <c r="T92" s="72"/>
      <c r="U92" s="114"/>
      <c r="V92" s="113"/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/>
      <c r="AV92" s="123"/>
      <c r="AW92" s="154"/>
      <c r="AX92" s="153"/>
      <c r="AY92" s="120"/>
      <c r="AZ92" s="121"/>
      <c r="BA92" s="122"/>
      <c r="BB92" s="123"/>
      <c r="BC92" s="152"/>
      <c r="BD92" s="121"/>
      <c r="BE92" s="120"/>
      <c r="BF92" s="124"/>
      <c r="BG92" s="122"/>
      <c r="BH92" s="121"/>
      <c r="BI92" s="84">
        <v>1203</v>
      </c>
      <c r="BJ92" s="85">
        <v>8</v>
      </c>
      <c r="BK92" s="84">
        <v>1176</v>
      </c>
      <c r="BL92" s="85">
        <v>8</v>
      </c>
      <c r="BM92" s="84"/>
      <c r="BN92" s="125"/>
      <c r="BO92" s="81"/>
      <c r="BP92" s="125"/>
      <c r="BQ92" s="81"/>
      <c r="BR92" s="125"/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/>
      <c r="CF92" s="129"/>
      <c r="CG92" s="130"/>
      <c r="CH92" s="131"/>
      <c r="CI92" s="128"/>
      <c r="CJ92" s="129"/>
    </row>
    <row r="93" spans="1:88" ht="14.25" thickBot="1">
      <c r="A93" s="163" t="s">
        <v>177</v>
      </c>
      <c r="B93" s="62" t="str">
        <f>MID(C93,2,LEN(C93))</f>
        <v>M</v>
      </c>
      <c r="C93" s="62" t="s">
        <v>14</v>
      </c>
      <c r="D93" s="148" t="s">
        <v>136</v>
      </c>
      <c r="E93" s="64">
        <v>2990</v>
      </c>
      <c r="F93" s="65">
        <f t="shared" si="12"/>
        <v>5422</v>
      </c>
      <c r="G93" s="66">
        <f t="shared" si="13"/>
        <v>34</v>
      </c>
      <c r="H93" s="67">
        <f t="shared" si="14"/>
        <v>159.47058823529412</v>
      </c>
      <c r="I93" s="68">
        <f t="shared" si="15"/>
        <v>30.397058823529413</v>
      </c>
      <c r="J93" s="161">
        <f t="shared" si="16"/>
        <v>35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>
        <v>2970</v>
      </c>
      <c r="AN93" s="85">
        <v>18</v>
      </c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/>
      <c r="AZ93" s="121"/>
      <c r="BA93" s="122"/>
      <c r="BB93" s="123"/>
      <c r="BC93" s="152"/>
      <c r="BD93" s="121"/>
      <c r="BE93" s="120"/>
      <c r="BF93" s="124"/>
      <c r="BG93" s="122"/>
      <c r="BH93" s="121"/>
      <c r="BI93" s="84">
        <v>1261</v>
      </c>
      <c r="BJ93" s="85">
        <v>8</v>
      </c>
      <c r="BK93" s="84">
        <v>1191</v>
      </c>
      <c r="BL93" s="85">
        <v>8</v>
      </c>
      <c r="BM93" s="84"/>
      <c r="BN93" s="125"/>
      <c r="BO93" s="81"/>
      <c r="BP93" s="125"/>
      <c r="BQ93" s="81"/>
      <c r="BR93" s="125"/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/>
      <c r="CF93" s="129"/>
      <c r="CG93" s="130"/>
      <c r="CH93" s="131"/>
      <c r="CI93" s="128"/>
      <c r="CJ93" s="129"/>
    </row>
    <row r="94" spans="1:88" ht="14.25" thickBot="1">
      <c r="A94" s="163" t="s">
        <v>42</v>
      </c>
      <c r="B94" s="62" t="str">
        <f>MID(C94,2,LEN(C94))</f>
        <v>M</v>
      </c>
      <c r="C94" s="62" t="s">
        <v>11</v>
      </c>
      <c r="D94" s="63" t="s">
        <v>136</v>
      </c>
      <c r="E94" s="64">
        <v>396</v>
      </c>
      <c r="F94" s="65">
        <f t="shared" si="12"/>
        <v>23694</v>
      </c>
      <c r="G94" s="66">
        <f t="shared" si="13"/>
        <v>117</v>
      </c>
      <c r="H94" s="67">
        <f t="shared" si="14"/>
        <v>202.51282051282053</v>
      </c>
      <c r="I94" s="68">
        <f t="shared" si="15"/>
        <v>0</v>
      </c>
      <c r="J94" s="161">
        <f t="shared" si="16"/>
        <v>5.615384615384606</v>
      </c>
      <c r="K94" s="112"/>
      <c r="L94" s="113"/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>
        <v>6680</v>
      </c>
      <c r="AF94" s="116">
        <v>33</v>
      </c>
      <c r="AG94" s="81"/>
      <c r="AH94" s="82"/>
      <c r="AI94" s="83"/>
      <c r="AJ94" s="83"/>
      <c r="AK94" s="84"/>
      <c r="AL94" s="85"/>
      <c r="AM94" s="81">
        <v>3436</v>
      </c>
      <c r="AN94" s="85">
        <v>18</v>
      </c>
      <c r="AO94" s="81"/>
      <c r="AP94" s="82"/>
      <c r="AQ94" s="81"/>
      <c r="AR94" s="82"/>
      <c r="AS94" s="81"/>
      <c r="AT94" s="85"/>
      <c r="AU94" s="120">
        <v>4734</v>
      </c>
      <c r="AV94" s="123">
        <v>22</v>
      </c>
      <c r="AW94" s="154"/>
      <c r="AX94" s="153"/>
      <c r="AY94" s="120"/>
      <c r="AZ94" s="121"/>
      <c r="BA94" s="122"/>
      <c r="BB94" s="123"/>
      <c r="BC94" s="152"/>
      <c r="BD94" s="121"/>
      <c r="BE94" s="120"/>
      <c r="BF94" s="124"/>
      <c r="BG94" s="122"/>
      <c r="BH94" s="121"/>
      <c r="BI94" s="84">
        <v>1459</v>
      </c>
      <c r="BJ94" s="85">
        <v>8</v>
      </c>
      <c r="BK94" s="84">
        <v>1469</v>
      </c>
      <c r="BL94" s="85">
        <v>8</v>
      </c>
      <c r="BM94" s="84"/>
      <c r="BN94" s="125"/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>
        <v>5916</v>
      </c>
      <c r="CF94" s="129">
        <v>28</v>
      </c>
      <c r="CG94" s="130"/>
      <c r="CH94" s="131"/>
      <c r="CI94" s="128"/>
      <c r="CJ94" s="129"/>
    </row>
    <row r="95" spans="1:88" ht="14.25" thickBot="1">
      <c r="A95" s="163" t="s">
        <v>66</v>
      </c>
      <c r="B95" s="62" t="s">
        <v>70</v>
      </c>
      <c r="C95" s="62" t="s">
        <v>14</v>
      </c>
      <c r="D95" s="63" t="s">
        <v>136</v>
      </c>
      <c r="E95" s="133">
        <v>1447</v>
      </c>
      <c r="F95" s="65">
        <f t="shared" si="12"/>
        <v>4467</v>
      </c>
      <c r="G95" s="66">
        <f t="shared" si="13"/>
        <v>28</v>
      </c>
      <c r="H95" s="67">
        <f t="shared" si="14"/>
        <v>159.53571428571428</v>
      </c>
      <c r="I95" s="68">
        <f t="shared" si="15"/>
        <v>30.348214285714292</v>
      </c>
      <c r="J95" s="161">
        <f t="shared" si="16"/>
        <v>35</v>
      </c>
      <c r="K95" s="112"/>
      <c r="L95" s="113"/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/>
      <c r="AF95" s="116"/>
      <c r="AG95" s="81"/>
      <c r="AH95" s="82"/>
      <c r="AI95" s="83"/>
      <c r="AJ95" s="83"/>
      <c r="AK95" s="84"/>
      <c r="AL95" s="85"/>
      <c r="AM95" s="81">
        <v>1864</v>
      </c>
      <c r="AN95" s="85">
        <v>12</v>
      </c>
      <c r="AO95" s="81"/>
      <c r="AP95" s="82"/>
      <c r="AQ95" s="81"/>
      <c r="AR95" s="82"/>
      <c r="AS95" s="81"/>
      <c r="AT95" s="85"/>
      <c r="AU95" s="120"/>
      <c r="AV95" s="123"/>
      <c r="AW95" s="154"/>
      <c r="AX95" s="153"/>
      <c r="AY95" s="120"/>
      <c r="AZ95" s="121"/>
      <c r="BA95" s="122"/>
      <c r="BB95" s="123"/>
      <c r="BC95" s="152"/>
      <c r="BD95" s="121"/>
      <c r="BE95" s="120"/>
      <c r="BF95" s="124"/>
      <c r="BG95" s="122"/>
      <c r="BH95" s="121"/>
      <c r="BI95" s="84">
        <v>1270</v>
      </c>
      <c r="BJ95" s="85">
        <v>8</v>
      </c>
      <c r="BK95" s="84">
        <v>1333</v>
      </c>
      <c r="BL95" s="85">
        <v>8</v>
      </c>
      <c r="BM95" s="84"/>
      <c r="BN95" s="125"/>
      <c r="BO95" s="81"/>
      <c r="BP95" s="125"/>
      <c r="BQ95" s="81"/>
      <c r="BR95" s="125"/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/>
      <c r="CF95" s="129"/>
      <c r="CG95" s="130"/>
      <c r="CH95" s="131"/>
      <c r="CI95" s="128"/>
      <c r="CJ95" s="129"/>
    </row>
    <row r="96" spans="1:88" ht="14.25" thickBot="1">
      <c r="A96" s="164" t="s">
        <v>341</v>
      </c>
      <c r="B96" s="147" t="s">
        <v>70</v>
      </c>
      <c r="C96" s="147" t="s">
        <v>13</v>
      </c>
      <c r="D96" s="148" t="s">
        <v>136</v>
      </c>
      <c r="E96" s="133">
        <v>1495</v>
      </c>
      <c r="F96" s="65">
        <f t="shared" si="12"/>
        <v>2614</v>
      </c>
      <c r="G96" s="66">
        <f t="shared" si="13"/>
        <v>15</v>
      </c>
      <c r="H96" s="67">
        <f t="shared" si="14"/>
        <v>174.26666666666668</v>
      </c>
      <c r="I96" s="68">
        <f t="shared" si="15"/>
        <v>19.29999999999999</v>
      </c>
      <c r="J96" s="161">
        <f t="shared" si="16"/>
        <v>26.79999999999999</v>
      </c>
      <c r="K96" s="112"/>
      <c r="L96" s="113"/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/>
      <c r="AJ96" s="83"/>
      <c r="AK96" s="84"/>
      <c r="AL96" s="85"/>
      <c r="AM96" s="81"/>
      <c r="AN96" s="85"/>
      <c r="AO96" s="81"/>
      <c r="AP96" s="82"/>
      <c r="AQ96" s="81"/>
      <c r="AR96" s="82"/>
      <c r="AS96" s="81"/>
      <c r="AT96" s="85"/>
      <c r="AU96" s="120">
        <v>1146</v>
      </c>
      <c r="AV96" s="123">
        <v>6</v>
      </c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641</v>
      </c>
      <c r="BJ96" s="85">
        <v>4</v>
      </c>
      <c r="BK96" s="84">
        <v>827</v>
      </c>
      <c r="BL96" s="85">
        <v>5</v>
      </c>
      <c r="BM96" s="84"/>
      <c r="BN96" s="125"/>
      <c r="BO96" s="81"/>
      <c r="BP96" s="125"/>
      <c r="BQ96" s="81"/>
      <c r="BR96" s="125"/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/>
      <c r="CF96" s="129"/>
      <c r="CG96" s="130"/>
      <c r="CH96" s="131"/>
      <c r="CI96" s="128"/>
      <c r="CJ96" s="129"/>
    </row>
    <row r="97" spans="1:88" ht="14.25" thickBot="1">
      <c r="A97" s="164" t="s">
        <v>271</v>
      </c>
      <c r="B97" s="147" t="s">
        <v>70</v>
      </c>
      <c r="C97" s="147" t="s">
        <v>14</v>
      </c>
      <c r="D97" s="148" t="s">
        <v>136</v>
      </c>
      <c r="E97" s="64">
        <v>745</v>
      </c>
      <c r="F97" s="65">
        <f t="shared" si="12"/>
        <v>8623</v>
      </c>
      <c r="G97" s="66">
        <f t="shared" si="13"/>
        <v>54</v>
      </c>
      <c r="H97" s="67">
        <f t="shared" si="14"/>
        <v>159.6851851851852</v>
      </c>
      <c r="I97" s="68">
        <f t="shared" si="15"/>
        <v>30.236111111111107</v>
      </c>
      <c r="J97" s="161">
        <f t="shared" si="16"/>
        <v>35</v>
      </c>
      <c r="K97" s="112"/>
      <c r="L97" s="113"/>
      <c r="M97" s="112"/>
      <c r="N97" s="113"/>
      <c r="O97" s="112"/>
      <c r="P97" s="113"/>
      <c r="Q97" s="112"/>
      <c r="R97" s="113"/>
      <c r="S97" s="71"/>
      <c r="T97" s="72"/>
      <c r="U97" s="114"/>
      <c r="V97" s="113"/>
      <c r="W97" s="115"/>
      <c r="X97" s="134"/>
      <c r="Y97" s="115"/>
      <c r="Z97" s="117"/>
      <c r="AA97" s="118"/>
      <c r="AB97" s="117"/>
      <c r="AC97" s="134"/>
      <c r="AD97" s="134"/>
      <c r="AE97" s="115"/>
      <c r="AF97" s="116"/>
      <c r="AG97" s="81"/>
      <c r="AH97" s="82"/>
      <c r="AI97" s="83"/>
      <c r="AJ97" s="83"/>
      <c r="AK97" s="84"/>
      <c r="AL97" s="85"/>
      <c r="AM97" s="81"/>
      <c r="AN97" s="85"/>
      <c r="AO97" s="81"/>
      <c r="AP97" s="82"/>
      <c r="AQ97" s="81"/>
      <c r="AR97" s="82"/>
      <c r="AS97" s="81"/>
      <c r="AT97" s="85"/>
      <c r="AU97" s="120">
        <v>1652</v>
      </c>
      <c r="AV97" s="123">
        <v>10</v>
      </c>
      <c r="AW97" s="154"/>
      <c r="AX97" s="153"/>
      <c r="AY97" s="120"/>
      <c r="AZ97" s="121"/>
      <c r="BA97" s="122"/>
      <c r="BB97" s="123"/>
      <c r="BC97" s="152"/>
      <c r="BD97" s="121"/>
      <c r="BE97" s="120"/>
      <c r="BF97" s="124"/>
      <c r="BG97" s="122"/>
      <c r="BH97" s="121"/>
      <c r="BI97" s="84">
        <v>1244</v>
      </c>
      <c r="BJ97" s="85">
        <v>8</v>
      </c>
      <c r="BK97" s="84">
        <v>1208</v>
      </c>
      <c r="BL97" s="85">
        <v>8</v>
      </c>
      <c r="BM97" s="84"/>
      <c r="BN97" s="125"/>
      <c r="BO97" s="81"/>
      <c r="BP97" s="125"/>
      <c r="BQ97" s="81"/>
      <c r="BR97" s="125"/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>
        <v>4519</v>
      </c>
      <c r="CF97" s="129">
        <v>28</v>
      </c>
      <c r="CG97" s="130"/>
      <c r="CH97" s="131"/>
      <c r="CI97" s="128"/>
      <c r="CJ97" s="129"/>
    </row>
    <row r="98" spans="1:88" ht="14.25" thickBot="1">
      <c r="A98" s="170" t="s">
        <v>256</v>
      </c>
      <c r="B98" s="62" t="str">
        <f>MID(C98,2,LEN(C98))</f>
        <v>M</v>
      </c>
      <c r="C98" s="62" t="s">
        <v>14</v>
      </c>
      <c r="D98" s="148" t="s">
        <v>136</v>
      </c>
      <c r="E98" s="64">
        <v>3545</v>
      </c>
      <c r="F98" s="65">
        <f t="shared" si="12"/>
        <v>0</v>
      </c>
      <c r="G98" s="66">
        <f t="shared" si="13"/>
        <v>0</v>
      </c>
      <c r="H98" s="67">
        <f t="shared" si="14"/>
        <v>0</v>
      </c>
      <c r="I98" s="68">
        <f t="shared" si="15"/>
        <v>35</v>
      </c>
      <c r="J98" s="161">
        <f t="shared" si="16"/>
        <v>35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/>
      <c r="AN98" s="85"/>
      <c r="AO98" s="81"/>
      <c r="AP98" s="82"/>
      <c r="AQ98" s="81"/>
      <c r="AR98" s="82"/>
      <c r="AS98" s="81"/>
      <c r="AT98" s="85"/>
      <c r="AU98" s="120"/>
      <c r="AV98" s="123"/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/>
      <c r="BJ98" s="85"/>
      <c r="BK98" s="84"/>
      <c r="BL98" s="85"/>
      <c r="BM98" s="84"/>
      <c r="BN98" s="85"/>
      <c r="BO98" s="81"/>
      <c r="BP98" s="125"/>
      <c r="BQ98" s="81"/>
      <c r="BR98" s="125"/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/>
      <c r="CF98" s="129"/>
      <c r="CG98" s="130"/>
      <c r="CH98" s="131"/>
      <c r="CI98" s="128"/>
      <c r="CJ98" s="129"/>
    </row>
    <row r="99" spans="1:88" ht="14.25" thickBot="1">
      <c r="A99" s="164" t="s">
        <v>344</v>
      </c>
      <c r="B99" s="147" t="s">
        <v>70</v>
      </c>
      <c r="C99" s="147" t="s">
        <v>14</v>
      </c>
      <c r="D99" s="148" t="s">
        <v>136</v>
      </c>
      <c r="E99" s="64">
        <v>239</v>
      </c>
      <c r="F99" s="65">
        <f t="shared" si="12"/>
        <v>7149</v>
      </c>
      <c r="G99" s="66">
        <f t="shared" si="13"/>
        <v>41</v>
      </c>
      <c r="H99" s="67">
        <f t="shared" si="14"/>
        <v>174.3658536585366</v>
      </c>
      <c r="I99" s="68">
        <f t="shared" si="15"/>
        <v>19.225609756097555</v>
      </c>
      <c r="J99" s="161">
        <f t="shared" si="16"/>
        <v>26.725609756097555</v>
      </c>
      <c r="K99" s="112"/>
      <c r="L99" s="113"/>
      <c r="M99" s="112"/>
      <c r="N99" s="113"/>
      <c r="O99" s="112"/>
      <c r="P99" s="113"/>
      <c r="Q99" s="112"/>
      <c r="R99" s="113"/>
      <c r="S99" s="71"/>
      <c r="T99" s="72"/>
      <c r="U99" s="114"/>
      <c r="V99" s="113"/>
      <c r="W99" s="115"/>
      <c r="X99" s="116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>
        <v>1070</v>
      </c>
      <c r="AV99" s="123">
        <v>6</v>
      </c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/>
      <c r="BJ99" s="85"/>
      <c r="BK99" s="84">
        <v>1198</v>
      </c>
      <c r="BL99" s="85">
        <v>7</v>
      </c>
      <c r="BM99" s="84"/>
      <c r="BN99" s="85"/>
      <c r="BO99" s="81"/>
      <c r="BP99" s="125"/>
      <c r="BQ99" s="81"/>
      <c r="BR99" s="125"/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>
        <v>4881</v>
      </c>
      <c r="CF99" s="129">
        <v>28</v>
      </c>
      <c r="CG99" s="130"/>
      <c r="CH99" s="131"/>
      <c r="CI99" s="128"/>
      <c r="CJ99" s="129"/>
    </row>
    <row r="100" spans="1:88" ht="14.25" thickBot="1">
      <c r="A100" s="164" t="s">
        <v>243</v>
      </c>
      <c r="B100" s="62" t="s">
        <v>70</v>
      </c>
      <c r="C100" s="147" t="s">
        <v>13</v>
      </c>
      <c r="D100" s="63" t="s">
        <v>136</v>
      </c>
      <c r="E100" s="64">
        <v>47</v>
      </c>
      <c r="F100" s="65">
        <f t="shared" si="12"/>
        <v>8591</v>
      </c>
      <c r="G100" s="66">
        <f t="shared" si="13"/>
        <v>47</v>
      </c>
      <c r="H100" s="67">
        <f t="shared" si="14"/>
        <v>182.7872340425532</v>
      </c>
      <c r="I100" s="68">
        <f t="shared" si="15"/>
        <v>12.909574468085104</v>
      </c>
      <c r="J100" s="161">
        <f t="shared" si="16"/>
        <v>20.409574468085104</v>
      </c>
      <c r="K100" s="112"/>
      <c r="L100" s="113"/>
      <c r="M100" s="112"/>
      <c r="N100" s="113"/>
      <c r="O100" s="112"/>
      <c r="P100" s="113"/>
      <c r="Q100" s="112"/>
      <c r="R100" s="113"/>
      <c r="S100" s="71"/>
      <c r="T100" s="72"/>
      <c r="U100" s="114"/>
      <c r="V100" s="113"/>
      <c r="W100" s="115"/>
      <c r="X100" s="116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>
        <v>1935</v>
      </c>
      <c r="AN100" s="85">
        <v>11</v>
      </c>
      <c r="AO100" s="81"/>
      <c r="AP100" s="82"/>
      <c r="AQ100" s="81"/>
      <c r="AR100" s="82"/>
      <c r="AS100" s="81"/>
      <c r="AT100" s="85"/>
      <c r="AU100" s="120">
        <v>3224</v>
      </c>
      <c r="AV100" s="123">
        <v>18</v>
      </c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/>
      <c r="BJ100" s="85"/>
      <c r="BK100" s="84">
        <v>1972</v>
      </c>
      <c r="BL100" s="85">
        <v>10</v>
      </c>
      <c r="BM100" s="84"/>
      <c r="BN100" s="85"/>
      <c r="BO100" s="81"/>
      <c r="BP100" s="125"/>
      <c r="BQ100" s="81"/>
      <c r="BR100" s="125"/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>
        <v>1460</v>
      </c>
      <c r="CF100" s="129">
        <v>8</v>
      </c>
      <c r="CG100" s="130"/>
      <c r="CH100" s="131"/>
      <c r="CI100" s="128"/>
      <c r="CJ100" s="129"/>
    </row>
    <row r="101" spans="1:88" ht="14.25" thickBot="1">
      <c r="A101" s="164" t="s">
        <v>283</v>
      </c>
      <c r="B101" s="62" t="str">
        <f>MID(C101,2,LEN(C101))</f>
        <v>M</v>
      </c>
      <c r="C101" s="147" t="s">
        <v>13</v>
      </c>
      <c r="D101" s="63" t="s">
        <v>136</v>
      </c>
      <c r="E101" s="64">
        <v>386</v>
      </c>
      <c r="F101" s="65">
        <f t="shared" si="12"/>
        <v>6774</v>
      </c>
      <c r="G101" s="66">
        <f t="shared" si="13"/>
        <v>37</v>
      </c>
      <c r="H101" s="67">
        <f t="shared" si="14"/>
        <v>183.0810810810811</v>
      </c>
      <c r="I101" s="68">
        <f t="shared" si="15"/>
        <v>12.689189189189179</v>
      </c>
      <c r="J101" s="161">
        <f t="shared" si="16"/>
        <v>20.18918918918918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16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>
        <v>1182</v>
      </c>
      <c r="AV101" s="123">
        <v>6</v>
      </c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>
        <v>1239</v>
      </c>
      <c r="BJ101" s="85">
        <v>7</v>
      </c>
      <c r="BK101" s="84"/>
      <c r="BL101" s="85"/>
      <c r="BM101" s="84"/>
      <c r="BN101" s="85"/>
      <c r="BO101" s="84"/>
      <c r="BP101" s="85"/>
      <c r="BQ101" s="81"/>
      <c r="BR101" s="125"/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4353</v>
      </c>
      <c r="CF101" s="129">
        <v>24</v>
      </c>
      <c r="CG101" s="130"/>
      <c r="CH101" s="131"/>
      <c r="CI101" s="128"/>
      <c r="CJ101" s="129"/>
    </row>
    <row r="102" spans="1:88" ht="14.25" thickBot="1">
      <c r="A102" s="164" t="s">
        <v>275</v>
      </c>
      <c r="B102" s="62" t="s">
        <v>70</v>
      </c>
      <c r="C102" s="147" t="s">
        <v>14</v>
      </c>
      <c r="D102" s="63" t="s">
        <v>136</v>
      </c>
      <c r="E102" s="64">
        <v>80</v>
      </c>
      <c r="F102" s="65">
        <f t="shared" si="12"/>
        <v>4924</v>
      </c>
      <c r="G102" s="66">
        <f t="shared" si="13"/>
        <v>28</v>
      </c>
      <c r="H102" s="67">
        <f t="shared" si="14"/>
        <v>175.85714285714286</v>
      </c>
      <c r="I102" s="68">
        <f t="shared" si="15"/>
        <v>18.107142857142854</v>
      </c>
      <c r="J102" s="161">
        <f t="shared" si="16"/>
        <v>25.607142857142854</v>
      </c>
      <c r="K102" s="112"/>
      <c r="L102" s="113"/>
      <c r="M102" s="112"/>
      <c r="N102" s="113"/>
      <c r="O102" s="112"/>
      <c r="P102" s="113"/>
      <c r="Q102" s="112"/>
      <c r="R102" s="113"/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>
        <v>2059</v>
      </c>
      <c r="AN102" s="85">
        <v>12</v>
      </c>
      <c r="AO102" s="81"/>
      <c r="AP102" s="82"/>
      <c r="AQ102" s="81"/>
      <c r="AR102" s="82"/>
      <c r="AS102" s="81"/>
      <c r="AT102" s="85"/>
      <c r="AU102" s="120"/>
      <c r="AV102" s="123"/>
      <c r="AW102" s="154"/>
      <c r="AX102" s="153"/>
      <c r="AY102" s="120"/>
      <c r="AZ102" s="121"/>
      <c r="BA102" s="122"/>
      <c r="BB102" s="123"/>
      <c r="BC102" s="152"/>
      <c r="BD102" s="121"/>
      <c r="BE102" s="120"/>
      <c r="BF102" s="124"/>
      <c r="BG102" s="122"/>
      <c r="BH102" s="121"/>
      <c r="BI102" s="84">
        <v>900</v>
      </c>
      <c r="BJ102" s="85">
        <v>5</v>
      </c>
      <c r="BK102" s="84">
        <v>510</v>
      </c>
      <c r="BL102" s="85">
        <v>3</v>
      </c>
      <c r="BM102" s="84"/>
      <c r="BN102" s="85"/>
      <c r="BO102" s="84"/>
      <c r="BP102" s="8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>
        <v>1455</v>
      </c>
      <c r="CF102" s="129">
        <v>8</v>
      </c>
      <c r="CG102" s="130"/>
      <c r="CH102" s="131"/>
      <c r="CI102" s="128"/>
      <c r="CJ102" s="129"/>
    </row>
    <row r="103" spans="1:88" ht="14.25" thickBot="1">
      <c r="A103" s="163" t="s">
        <v>50</v>
      </c>
      <c r="B103" s="62" t="str">
        <f>MID(C103,2,LEN(C103))</f>
        <v>M</v>
      </c>
      <c r="C103" s="147" t="s">
        <v>14</v>
      </c>
      <c r="D103" s="63" t="s">
        <v>136</v>
      </c>
      <c r="E103" s="64">
        <v>158</v>
      </c>
      <c r="F103" s="65">
        <f t="shared" si="12"/>
        <v>12786</v>
      </c>
      <c r="G103" s="66">
        <f t="shared" si="13"/>
        <v>72</v>
      </c>
      <c r="H103" s="67">
        <f t="shared" si="14"/>
        <v>177.58333333333334</v>
      </c>
      <c r="I103" s="68">
        <f t="shared" si="15"/>
        <v>16.812499999999993</v>
      </c>
      <c r="J103" s="161">
        <f t="shared" si="16"/>
        <v>24.312499999999993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>
        <v>3215</v>
      </c>
      <c r="AN103" s="85">
        <v>18</v>
      </c>
      <c r="AO103" s="81"/>
      <c r="AP103" s="82"/>
      <c r="AQ103" s="81"/>
      <c r="AR103" s="82"/>
      <c r="AS103" s="81"/>
      <c r="AT103" s="85"/>
      <c r="AU103" s="120">
        <v>1060</v>
      </c>
      <c r="AV103" s="123">
        <v>6</v>
      </c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>
        <v>1888</v>
      </c>
      <c r="BJ103" s="85">
        <v>10</v>
      </c>
      <c r="BK103" s="84">
        <v>1865</v>
      </c>
      <c r="BL103" s="85">
        <v>10</v>
      </c>
      <c r="BM103" s="84"/>
      <c r="BN103" s="85"/>
      <c r="BO103" s="84"/>
      <c r="BP103" s="85"/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4758</v>
      </c>
      <c r="CF103" s="129">
        <v>28</v>
      </c>
      <c r="CG103" s="130"/>
      <c r="CH103" s="131"/>
      <c r="CI103" s="128"/>
      <c r="CJ103" s="129"/>
    </row>
    <row r="104" spans="1:88" ht="14.25" thickBot="1">
      <c r="A104" s="164" t="s">
        <v>388</v>
      </c>
      <c r="B104" s="147" t="s">
        <v>71</v>
      </c>
      <c r="C104" s="147" t="s">
        <v>18</v>
      </c>
      <c r="D104" s="148" t="s">
        <v>136</v>
      </c>
      <c r="E104" s="64">
        <v>3686</v>
      </c>
      <c r="F104" s="65">
        <f t="shared" si="12"/>
        <v>6086</v>
      </c>
      <c r="G104" s="66">
        <f t="shared" si="13"/>
        <v>42</v>
      </c>
      <c r="H104" s="67">
        <f t="shared" si="14"/>
        <v>144.9047619047619</v>
      </c>
      <c r="I104" s="68">
        <f t="shared" si="15"/>
        <v>35</v>
      </c>
      <c r="J104" s="161">
        <f t="shared" si="16"/>
        <v>35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/>
      <c r="V104" s="113"/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/>
      <c r="AN104" s="85"/>
      <c r="AO104" s="81"/>
      <c r="AP104" s="82"/>
      <c r="AQ104" s="81"/>
      <c r="AR104" s="82"/>
      <c r="AS104" s="81"/>
      <c r="AT104" s="85"/>
      <c r="AU104" s="120">
        <v>861</v>
      </c>
      <c r="AV104" s="123">
        <v>6</v>
      </c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>
        <v>1261</v>
      </c>
      <c r="BJ104" s="85">
        <v>8</v>
      </c>
      <c r="BK104" s="84"/>
      <c r="BL104" s="85"/>
      <c r="BM104" s="84"/>
      <c r="BN104" s="85"/>
      <c r="BO104" s="84"/>
      <c r="BP104" s="85"/>
      <c r="BQ104" s="81"/>
      <c r="BR104" s="125"/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>
        <v>3964</v>
      </c>
      <c r="CF104" s="129">
        <v>28</v>
      </c>
      <c r="CG104" s="130"/>
      <c r="CH104" s="131"/>
      <c r="CI104" s="128"/>
      <c r="CJ104" s="129"/>
    </row>
    <row r="105" spans="1:88" ht="14.25" thickBot="1">
      <c r="A105" s="163" t="s">
        <v>58</v>
      </c>
      <c r="B105" s="62" t="str">
        <f>MID(C105,2,LEN(C105))</f>
        <v>M</v>
      </c>
      <c r="C105" s="147" t="s">
        <v>11</v>
      </c>
      <c r="D105" s="148" t="s">
        <v>136</v>
      </c>
      <c r="E105" s="64">
        <v>1122</v>
      </c>
      <c r="F105" s="65">
        <f t="shared" si="12"/>
        <v>20979</v>
      </c>
      <c r="G105" s="66">
        <f t="shared" si="13"/>
        <v>110</v>
      </c>
      <c r="H105" s="67">
        <f t="shared" si="14"/>
        <v>190.71818181818182</v>
      </c>
      <c r="I105" s="68">
        <f t="shared" si="15"/>
        <v>6.961363636363636</v>
      </c>
      <c r="J105" s="161">
        <f t="shared" si="16"/>
        <v>14.461363636363636</v>
      </c>
      <c r="K105" s="112"/>
      <c r="L105" s="113"/>
      <c r="M105" s="112"/>
      <c r="N105" s="113"/>
      <c r="O105" s="112"/>
      <c r="P105" s="113"/>
      <c r="Q105" s="112"/>
      <c r="R105" s="113"/>
      <c r="S105" s="71"/>
      <c r="T105" s="72"/>
      <c r="U105" s="114"/>
      <c r="V105" s="113"/>
      <c r="W105" s="102"/>
      <c r="X105" s="79"/>
      <c r="Y105" s="115"/>
      <c r="Z105" s="117"/>
      <c r="AA105" s="118">
        <v>5691</v>
      </c>
      <c r="AB105" s="117">
        <v>30</v>
      </c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3485</v>
      </c>
      <c r="AN105" s="85">
        <v>18</v>
      </c>
      <c r="AO105" s="81"/>
      <c r="AP105" s="82"/>
      <c r="AQ105" s="81"/>
      <c r="AR105" s="82"/>
      <c r="AS105" s="81"/>
      <c r="AT105" s="85"/>
      <c r="AU105" s="120">
        <v>3156</v>
      </c>
      <c r="AV105" s="123">
        <v>16</v>
      </c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>
        <v>1358</v>
      </c>
      <c r="BJ105" s="85">
        <v>8</v>
      </c>
      <c r="BK105" s="84">
        <v>1836</v>
      </c>
      <c r="BL105" s="85">
        <v>10</v>
      </c>
      <c r="BM105" s="84"/>
      <c r="BN105" s="85"/>
      <c r="BO105" s="84"/>
      <c r="BP105" s="85"/>
      <c r="BQ105" s="81"/>
      <c r="BR105" s="125"/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>
        <v>5453</v>
      </c>
      <c r="CF105" s="129">
        <v>28</v>
      </c>
      <c r="CG105" s="130"/>
      <c r="CH105" s="131"/>
      <c r="CI105" s="128"/>
      <c r="CJ105" s="129"/>
    </row>
    <row r="106" spans="1:88" ht="14.25" thickBot="1">
      <c r="A106" s="169" t="s">
        <v>206</v>
      </c>
      <c r="B106" s="62" t="str">
        <f>MID(C106,2,LEN(C106))</f>
        <v>M</v>
      </c>
      <c r="C106" s="147" t="s">
        <v>11</v>
      </c>
      <c r="D106" s="63" t="s">
        <v>136</v>
      </c>
      <c r="E106" s="64">
        <v>2692</v>
      </c>
      <c r="F106" s="65">
        <f t="shared" si="12"/>
        <v>12794</v>
      </c>
      <c r="G106" s="66">
        <f t="shared" si="13"/>
        <v>68</v>
      </c>
      <c r="H106" s="67">
        <f t="shared" si="14"/>
        <v>188.14705882352942</v>
      </c>
      <c r="I106" s="68">
        <f t="shared" si="15"/>
        <v>8.889705882352935</v>
      </c>
      <c r="J106" s="161">
        <f t="shared" si="16"/>
        <v>16.389705882352935</v>
      </c>
      <c r="K106" s="112"/>
      <c r="L106" s="113"/>
      <c r="M106" s="112"/>
      <c r="N106" s="113"/>
      <c r="O106" s="112"/>
      <c r="P106" s="113"/>
      <c r="Q106" s="112"/>
      <c r="R106" s="113"/>
      <c r="S106" s="71"/>
      <c r="T106" s="72"/>
      <c r="U106" s="114"/>
      <c r="V106" s="113"/>
      <c r="W106" s="102"/>
      <c r="X106" s="79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>
        <v>3283</v>
      </c>
      <c r="AN106" s="85">
        <v>18</v>
      </c>
      <c r="AO106" s="81"/>
      <c r="AP106" s="82"/>
      <c r="AQ106" s="81"/>
      <c r="AR106" s="82"/>
      <c r="AS106" s="81"/>
      <c r="AT106" s="85"/>
      <c r="AU106" s="120">
        <v>3159</v>
      </c>
      <c r="AV106" s="123">
        <v>16</v>
      </c>
      <c r="AW106" s="154">
        <v>1175</v>
      </c>
      <c r="AX106" s="153">
        <v>6</v>
      </c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>
        <v>603</v>
      </c>
      <c r="BJ106" s="85">
        <v>4</v>
      </c>
      <c r="BK106" s="84"/>
      <c r="BL106" s="85"/>
      <c r="BM106" s="84"/>
      <c r="BN106" s="85"/>
      <c r="BO106" s="84"/>
      <c r="BP106" s="85"/>
      <c r="BQ106" s="81"/>
      <c r="BR106" s="125"/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4574</v>
      </c>
      <c r="CF106" s="129">
        <v>24</v>
      </c>
      <c r="CG106" s="130"/>
      <c r="CH106" s="131"/>
      <c r="CI106" s="128"/>
      <c r="CJ106" s="129"/>
    </row>
    <row r="107" spans="1:88" ht="14.25" thickBot="1">
      <c r="A107" s="163" t="s">
        <v>103</v>
      </c>
      <c r="B107" s="62" t="str">
        <f>MID(C107,2,LEN(C107))</f>
        <v>M</v>
      </c>
      <c r="C107" s="147" t="s">
        <v>14</v>
      </c>
      <c r="D107" s="148" t="s">
        <v>136</v>
      </c>
      <c r="E107" s="64">
        <v>550</v>
      </c>
      <c r="F107" s="65">
        <f t="shared" si="12"/>
        <v>16311</v>
      </c>
      <c r="G107" s="66">
        <f t="shared" si="13"/>
        <v>92</v>
      </c>
      <c r="H107" s="67">
        <f t="shared" si="14"/>
        <v>177.29347826086956</v>
      </c>
      <c r="I107" s="68">
        <f t="shared" si="15"/>
        <v>17.029891304347828</v>
      </c>
      <c r="J107" s="161">
        <f t="shared" si="16"/>
        <v>24.529891304347828</v>
      </c>
      <c r="K107" s="112"/>
      <c r="L107" s="113"/>
      <c r="M107" s="112"/>
      <c r="N107" s="113"/>
      <c r="O107" s="112"/>
      <c r="P107" s="113"/>
      <c r="Q107" s="112"/>
      <c r="R107" s="113"/>
      <c r="S107" s="71"/>
      <c r="T107" s="72"/>
      <c r="U107" s="114"/>
      <c r="V107" s="113"/>
      <c r="W107" s="102"/>
      <c r="X107" s="79"/>
      <c r="Y107" s="115"/>
      <c r="Z107" s="117"/>
      <c r="AA107" s="118">
        <v>4216</v>
      </c>
      <c r="AB107" s="117">
        <v>24</v>
      </c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>
        <v>3177</v>
      </c>
      <c r="AN107" s="85">
        <v>18</v>
      </c>
      <c r="AO107" s="81"/>
      <c r="AP107" s="82"/>
      <c r="AQ107" s="81"/>
      <c r="AR107" s="82"/>
      <c r="AS107" s="81"/>
      <c r="AT107" s="85"/>
      <c r="AU107" s="120">
        <v>2106</v>
      </c>
      <c r="AV107" s="123">
        <v>12</v>
      </c>
      <c r="AW107" s="154"/>
      <c r="AX107" s="153"/>
      <c r="AY107" s="120"/>
      <c r="AZ107" s="121"/>
      <c r="BA107" s="122"/>
      <c r="BB107" s="123"/>
      <c r="BC107" s="152"/>
      <c r="BD107" s="121"/>
      <c r="BE107" s="120"/>
      <c r="BF107" s="124"/>
      <c r="BG107" s="122"/>
      <c r="BH107" s="121"/>
      <c r="BI107" s="84">
        <v>1510</v>
      </c>
      <c r="BJ107" s="85">
        <v>8</v>
      </c>
      <c r="BK107" s="84">
        <v>1682</v>
      </c>
      <c r="BL107" s="85">
        <v>10</v>
      </c>
      <c r="BM107" s="84"/>
      <c r="BN107" s="85"/>
      <c r="BO107" s="84"/>
      <c r="BP107" s="85"/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3620</v>
      </c>
      <c r="CF107" s="129">
        <v>20</v>
      </c>
      <c r="CG107" s="130"/>
      <c r="CH107" s="131"/>
      <c r="CI107" s="128"/>
      <c r="CJ107" s="129"/>
    </row>
    <row r="108" spans="1:88" ht="14.25" thickBot="1">
      <c r="A108" s="169" t="s">
        <v>345</v>
      </c>
      <c r="B108" s="147" t="s">
        <v>70</v>
      </c>
      <c r="C108" s="147" t="s">
        <v>13</v>
      </c>
      <c r="D108" s="148" t="s">
        <v>136</v>
      </c>
      <c r="E108" s="64">
        <v>3638</v>
      </c>
      <c r="F108" s="65">
        <f t="shared" si="12"/>
        <v>1139</v>
      </c>
      <c r="G108" s="66">
        <f t="shared" si="13"/>
        <v>6</v>
      </c>
      <c r="H108" s="67">
        <f t="shared" si="14"/>
        <v>189.83333333333334</v>
      </c>
      <c r="I108" s="68">
        <f t="shared" si="15"/>
        <v>7.624999999999993</v>
      </c>
      <c r="J108" s="161">
        <f t="shared" si="16"/>
        <v>15.124999999999993</v>
      </c>
      <c r="K108" s="112"/>
      <c r="L108" s="113"/>
      <c r="M108" s="112"/>
      <c r="N108" s="113"/>
      <c r="O108" s="112"/>
      <c r="P108" s="113"/>
      <c r="Q108" s="112"/>
      <c r="R108" s="113"/>
      <c r="S108" s="71"/>
      <c r="T108" s="72"/>
      <c r="U108" s="114"/>
      <c r="V108" s="113"/>
      <c r="W108" s="102"/>
      <c r="X108" s="79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>
        <v>1139</v>
      </c>
      <c r="AN108" s="85">
        <v>6</v>
      </c>
      <c r="AO108" s="81"/>
      <c r="AP108" s="82"/>
      <c r="AQ108" s="81"/>
      <c r="AR108" s="82"/>
      <c r="AS108" s="81"/>
      <c r="AT108" s="85"/>
      <c r="AU108" s="120"/>
      <c r="AV108" s="123"/>
      <c r="AW108" s="154"/>
      <c r="AX108" s="153"/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/>
      <c r="BJ108" s="85"/>
      <c r="BK108" s="84"/>
      <c r="BL108" s="85"/>
      <c r="BM108" s="84"/>
      <c r="BN108" s="85"/>
      <c r="BO108" s="84"/>
      <c r="BP108" s="85"/>
      <c r="BQ108" s="81"/>
      <c r="BR108" s="125"/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/>
      <c r="CF108" s="129"/>
      <c r="CG108" s="130"/>
      <c r="CH108" s="131"/>
      <c r="CI108" s="128"/>
      <c r="CJ108" s="129"/>
    </row>
    <row r="109" spans="1:88" ht="14.25" thickBot="1">
      <c r="A109" s="169" t="s">
        <v>407</v>
      </c>
      <c r="B109" s="62" t="str">
        <f>MID(C109,2,LEN(C109))</f>
        <v>M</v>
      </c>
      <c r="C109" s="62" t="s">
        <v>14</v>
      </c>
      <c r="D109" s="148" t="s">
        <v>136</v>
      </c>
      <c r="E109" s="64">
        <v>3690</v>
      </c>
      <c r="F109" s="65">
        <f>K109+M109+O109+Q109+U109+W109+Y109+AA109+AG109+AK109+AM109+AO109+AQ109+AU109+AY109+BA109+BC109+BE109+BG109+BI109+BK109+BM109+BO109+BQ109+BS109+BU109+BW109+BY109+CA109+CC109+CE109+CG109+CI109+AS109+AC109+S109+AI109+AE109+AW109</f>
        <v>354</v>
      </c>
      <c r="G109" s="66">
        <f>L109+N109+P109+R109+V109+X109+Z109+AH109+AL109+AN109+AP109+AR109+AV109+AZ109+BB109+BD109+BF109+BH109+BJ109+BL109+BN109+BP109+BR109+BT109+BV109+BX109+BZ109+CB109+CD109+CF109+CH109+CJ109+AB109+AT109+AD109+T109+AJ109+AF109+AX109</f>
        <v>3</v>
      </c>
      <c r="H109" s="67">
        <f>IF(G109&gt;0,F109/G109,0)</f>
        <v>118</v>
      </c>
      <c r="I109" s="68">
        <f>IF(H109&gt;=$I$2,0,IF((($I$2-H109)*$I$1/100)&gt;35,35,(($I$2-H109)*$I$1/100)))</f>
        <v>35</v>
      </c>
      <c r="J109" s="161">
        <f>IF((210-H109)*0.75&gt;35,35,(210-H109)*0.75)</f>
        <v>35</v>
      </c>
      <c r="K109" s="112"/>
      <c r="L109" s="113"/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02"/>
      <c r="X109" s="79"/>
      <c r="Y109" s="115"/>
      <c r="Z109" s="117"/>
      <c r="AA109" s="118"/>
      <c r="AB109" s="117"/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/>
      <c r="AN109" s="85"/>
      <c r="AO109" s="81"/>
      <c r="AP109" s="82"/>
      <c r="AQ109" s="81"/>
      <c r="AR109" s="82"/>
      <c r="AS109" s="81"/>
      <c r="AT109" s="85"/>
      <c r="AU109" s="120">
        <v>354</v>
      </c>
      <c r="AV109" s="123">
        <v>3</v>
      </c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/>
      <c r="BJ109" s="85"/>
      <c r="BK109" s="84"/>
      <c r="BL109" s="85"/>
      <c r="BM109" s="84"/>
      <c r="BN109" s="85"/>
      <c r="BO109" s="84"/>
      <c r="BP109" s="85"/>
      <c r="BQ109" s="81"/>
      <c r="BR109" s="125"/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/>
      <c r="CF109" s="129"/>
      <c r="CG109" s="130"/>
      <c r="CH109" s="131"/>
      <c r="CI109" s="128"/>
      <c r="CJ109" s="129"/>
    </row>
    <row r="110" spans="1:88" ht="14.25" thickBot="1">
      <c r="A110" s="163" t="s">
        <v>65</v>
      </c>
      <c r="B110" s="62" t="str">
        <f aca="true" t="shared" si="17" ref="B110:B117">MID(C110,2,LEN(C110))</f>
        <v>M</v>
      </c>
      <c r="C110" s="62" t="s">
        <v>14</v>
      </c>
      <c r="D110" s="63" t="s">
        <v>137</v>
      </c>
      <c r="E110" s="64">
        <v>1409</v>
      </c>
      <c r="F110" s="65">
        <f t="shared" si="7"/>
        <v>0</v>
      </c>
      <c r="G110" s="66">
        <f t="shared" si="8"/>
        <v>0</v>
      </c>
      <c r="H110" s="67">
        <f t="shared" si="9"/>
        <v>0</v>
      </c>
      <c r="I110" s="68">
        <f t="shared" si="10"/>
        <v>35</v>
      </c>
      <c r="J110" s="161">
        <f aca="true" t="shared" si="18" ref="J110:J128">IF((210-H110)*0.75&gt;35,35,(210-H110)*0.75)</f>
        <v>35</v>
      </c>
      <c r="K110" s="112"/>
      <c r="L110" s="113"/>
      <c r="M110" s="112"/>
      <c r="N110" s="113"/>
      <c r="O110" s="112"/>
      <c r="P110" s="113"/>
      <c r="Q110" s="112"/>
      <c r="R110" s="113"/>
      <c r="S110" s="71"/>
      <c r="T110" s="72"/>
      <c r="U110" s="114"/>
      <c r="V110" s="113"/>
      <c r="W110" s="115"/>
      <c r="X110" s="116"/>
      <c r="Y110" s="115"/>
      <c r="Z110" s="117"/>
      <c r="AA110" s="118"/>
      <c r="AB110" s="117"/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/>
      <c r="AN110" s="85"/>
      <c r="AO110" s="81"/>
      <c r="AP110" s="82"/>
      <c r="AQ110" s="81"/>
      <c r="AR110" s="82"/>
      <c r="AS110" s="81"/>
      <c r="AT110" s="85"/>
      <c r="AU110" s="120"/>
      <c r="AV110" s="123"/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/>
      <c r="BJ110" s="85"/>
      <c r="BK110" s="84"/>
      <c r="BL110" s="85"/>
      <c r="BM110" s="84"/>
      <c r="BN110" s="85"/>
      <c r="BO110" s="84"/>
      <c r="BP110" s="85"/>
      <c r="BQ110" s="81"/>
      <c r="BR110" s="125"/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/>
      <c r="CF110" s="129"/>
      <c r="CG110" s="130"/>
      <c r="CH110" s="131"/>
      <c r="CI110" s="128"/>
      <c r="CJ110" s="129"/>
    </row>
    <row r="111" spans="1:88" ht="14.25" thickBot="1">
      <c r="A111" s="163" t="s">
        <v>63</v>
      </c>
      <c r="B111" s="62" t="str">
        <f t="shared" si="17"/>
        <v>M</v>
      </c>
      <c r="C111" s="62" t="s">
        <v>14</v>
      </c>
      <c r="D111" s="63" t="s">
        <v>137</v>
      </c>
      <c r="E111" s="64">
        <v>1362</v>
      </c>
      <c r="F111" s="65">
        <f t="shared" si="7"/>
        <v>3364</v>
      </c>
      <c r="G111" s="66">
        <f t="shared" si="8"/>
        <v>20</v>
      </c>
      <c r="H111" s="67">
        <f t="shared" si="9"/>
        <v>168.2</v>
      </c>
      <c r="I111" s="68">
        <f t="shared" si="10"/>
        <v>23.85000000000001</v>
      </c>
      <c r="J111" s="161">
        <f t="shared" si="18"/>
        <v>31.35000000000001</v>
      </c>
      <c r="K111" s="112"/>
      <c r="L111" s="113"/>
      <c r="M111" s="112"/>
      <c r="N111" s="113"/>
      <c r="O111" s="112"/>
      <c r="P111" s="113"/>
      <c r="Q111" s="112"/>
      <c r="R111" s="113"/>
      <c r="S111" s="71"/>
      <c r="T111" s="72"/>
      <c r="U111" s="114"/>
      <c r="V111" s="113"/>
      <c r="W111" s="115"/>
      <c r="X111" s="116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>
        <v>2056</v>
      </c>
      <c r="AN111" s="85">
        <v>12</v>
      </c>
      <c r="AO111" s="81"/>
      <c r="AP111" s="82"/>
      <c r="AQ111" s="81"/>
      <c r="AR111" s="82"/>
      <c r="AS111" s="81"/>
      <c r="AT111" s="85"/>
      <c r="AU111" s="120"/>
      <c r="AV111" s="123"/>
      <c r="AW111" s="154"/>
      <c r="AX111" s="153"/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/>
      <c r="BJ111" s="85"/>
      <c r="BK111" s="84">
        <v>1308</v>
      </c>
      <c r="BL111" s="85">
        <v>8</v>
      </c>
      <c r="BM111" s="84"/>
      <c r="BN111" s="85"/>
      <c r="BO111" s="84"/>
      <c r="BP111" s="85"/>
      <c r="BQ111" s="81"/>
      <c r="BR111" s="125"/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/>
      <c r="CF111" s="129"/>
      <c r="CG111" s="130"/>
      <c r="CH111" s="131"/>
      <c r="CI111" s="128"/>
      <c r="CJ111" s="129"/>
    </row>
    <row r="112" spans="1:88" ht="14.25" thickBot="1">
      <c r="A112" s="163" t="s">
        <v>62</v>
      </c>
      <c r="B112" s="62" t="str">
        <f t="shared" si="17"/>
        <v>M</v>
      </c>
      <c r="C112" s="147" t="s">
        <v>13</v>
      </c>
      <c r="D112" s="63" t="s">
        <v>137</v>
      </c>
      <c r="E112" s="64">
        <v>1353</v>
      </c>
      <c r="F112" s="65">
        <f t="shared" si="7"/>
        <v>2811</v>
      </c>
      <c r="G112" s="66">
        <f t="shared" si="8"/>
        <v>16</v>
      </c>
      <c r="H112" s="67">
        <f t="shared" si="9"/>
        <v>175.6875</v>
      </c>
      <c r="I112" s="68">
        <f t="shared" si="10"/>
        <v>18.234375</v>
      </c>
      <c r="J112" s="161">
        <f t="shared" si="18"/>
        <v>25.734375</v>
      </c>
      <c r="K112" s="112"/>
      <c r="L112" s="113"/>
      <c r="M112" s="112"/>
      <c r="N112" s="113"/>
      <c r="O112" s="112"/>
      <c r="P112" s="113"/>
      <c r="Q112" s="112"/>
      <c r="R112" s="113"/>
      <c r="S112" s="71"/>
      <c r="T112" s="72"/>
      <c r="U112" s="114"/>
      <c r="V112" s="113"/>
      <c r="W112" s="115"/>
      <c r="X112" s="116"/>
      <c r="Y112" s="115"/>
      <c r="Z112" s="117"/>
      <c r="AA112" s="118"/>
      <c r="AB112" s="117"/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/>
      <c r="AN112" s="85"/>
      <c r="AO112" s="81"/>
      <c r="AP112" s="82"/>
      <c r="AQ112" s="81"/>
      <c r="AR112" s="82"/>
      <c r="AS112" s="81"/>
      <c r="AT112" s="85"/>
      <c r="AU112" s="120"/>
      <c r="AV112" s="123"/>
      <c r="AW112" s="154"/>
      <c r="AX112" s="153"/>
      <c r="AY112" s="120"/>
      <c r="AZ112" s="121"/>
      <c r="BA112" s="122"/>
      <c r="BB112" s="123"/>
      <c r="BC112" s="152"/>
      <c r="BD112" s="121"/>
      <c r="BE112" s="120"/>
      <c r="BF112" s="124"/>
      <c r="BG112" s="122"/>
      <c r="BH112" s="121"/>
      <c r="BI112" s="84">
        <v>1437</v>
      </c>
      <c r="BJ112" s="85">
        <v>8</v>
      </c>
      <c r="BK112" s="84">
        <v>1374</v>
      </c>
      <c r="BL112" s="85">
        <v>8</v>
      </c>
      <c r="BM112" s="84"/>
      <c r="BN112" s="85"/>
      <c r="BO112" s="84"/>
      <c r="BP112" s="85"/>
      <c r="BQ112" s="81"/>
      <c r="BR112" s="125"/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/>
      <c r="CF112" s="129"/>
      <c r="CG112" s="130"/>
      <c r="CH112" s="131"/>
      <c r="CI112" s="128"/>
      <c r="CJ112" s="129"/>
    </row>
    <row r="113" spans="1:88" ht="14.25" thickBot="1">
      <c r="A113" s="163" t="s">
        <v>61</v>
      </c>
      <c r="B113" s="62" t="str">
        <f t="shared" si="17"/>
        <v>M</v>
      </c>
      <c r="C113" s="147" t="s">
        <v>14</v>
      </c>
      <c r="D113" s="63" t="s">
        <v>137</v>
      </c>
      <c r="E113" s="64">
        <v>1346</v>
      </c>
      <c r="F113" s="65">
        <f t="shared" si="7"/>
        <v>1428</v>
      </c>
      <c r="G113" s="66">
        <f t="shared" si="8"/>
        <v>8</v>
      </c>
      <c r="H113" s="67">
        <f t="shared" si="9"/>
        <v>178.5</v>
      </c>
      <c r="I113" s="68">
        <f t="shared" si="10"/>
        <v>16.125</v>
      </c>
      <c r="J113" s="161">
        <f t="shared" si="18"/>
        <v>23.625</v>
      </c>
      <c r="K113" s="112"/>
      <c r="L113" s="113"/>
      <c r="M113" s="112"/>
      <c r="N113" s="113"/>
      <c r="O113" s="112"/>
      <c r="P113" s="113"/>
      <c r="Q113" s="112"/>
      <c r="R113" s="113"/>
      <c r="S113" s="71"/>
      <c r="T113" s="72"/>
      <c r="U113" s="114"/>
      <c r="V113" s="113"/>
      <c r="W113" s="115"/>
      <c r="X113" s="116"/>
      <c r="Y113" s="115"/>
      <c r="Z113" s="117"/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/>
      <c r="AN113" s="85"/>
      <c r="AO113" s="81"/>
      <c r="AP113" s="82"/>
      <c r="AQ113" s="81"/>
      <c r="AR113" s="82"/>
      <c r="AS113" s="81"/>
      <c r="AT113" s="85"/>
      <c r="AU113" s="120"/>
      <c r="AV113" s="123"/>
      <c r="AW113" s="154"/>
      <c r="AX113" s="153"/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>
        <v>1428</v>
      </c>
      <c r="BJ113" s="85">
        <v>8</v>
      </c>
      <c r="BK113" s="84"/>
      <c r="BL113" s="85"/>
      <c r="BM113" s="84"/>
      <c r="BN113" s="85"/>
      <c r="BO113" s="84"/>
      <c r="BP113" s="85"/>
      <c r="BQ113" s="81"/>
      <c r="BR113" s="125"/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/>
      <c r="CF113" s="129"/>
      <c r="CG113" s="130"/>
      <c r="CH113" s="131"/>
      <c r="CI113" s="128"/>
      <c r="CJ113" s="129"/>
    </row>
    <row r="114" spans="1:88" ht="14.25" thickBot="1">
      <c r="A114" s="164" t="s">
        <v>303</v>
      </c>
      <c r="B114" s="62" t="str">
        <f t="shared" si="17"/>
        <v>M</v>
      </c>
      <c r="C114" s="147" t="s">
        <v>14</v>
      </c>
      <c r="D114" s="63" t="s">
        <v>137</v>
      </c>
      <c r="E114" s="64">
        <v>3601</v>
      </c>
      <c r="F114" s="65">
        <f t="shared" si="7"/>
        <v>1202</v>
      </c>
      <c r="G114" s="66">
        <f t="shared" si="8"/>
        <v>8</v>
      </c>
      <c r="H114" s="67">
        <f t="shared" si="9"/>
        <v>150.25</v>
      </c>
      <c r="I114" s="68">
        <f t="shared" si="10"/>
        <v>35</v>
      </c>
      <c r="J114" s="161">
        <f t="shared" si="18"/>
        <v>35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/>
      <c r="V114" s="113"/>
      <c r="W114" s="115"/>
      <c r="X114" s="116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/>
      <c r="AN114" s="85"/>
      <c r="AO114" s="81"/>
      <c r="AP114" s="82"/>
      <c r="AQ114" s="81"/>
      <c r="AR114" s="82"/>
      <c r="AS114" s="81"/>
      <c r="AT114" s="85"/>
      <c r="AU114" s="120"/>
      <c r="AV114" s="123"/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/>
      <c r="BJ114" s="85"/>
      <c r="BK114" s="84">
        <v>1202</v>
      </c>
      <c r="BL114" s="85">
        <v>8</v>
      </c>
      <c r="BM114" s="84"/>
      <c r="BN114" s="85"/>
      <c r="BO114" s="81"/>
      <c r="BP114" s="125"/>
      <c r="BQ114" s="81"/>
      <c r="BR114" s="125"/>
      <c r="BS114" s="84"/>
      <c r="BT114" s="85"/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/>
      <c r="CF114" s="129"/>
      <c r="CG114" s="130"/>
      <c r="CH114" s="131"/>
      <c r="CI114" s="128"/>
      <c r="CJ114" s="129"/>
    </row>
    <row r="115" spans="1:88" ht="14.25" thickBot="1">
      <c r="A115" s="163" t="s">
        <v>115</v>
      </c>
      <c r="B115" s="62" t="str">
        <f t="shared" si="17"/>
        <v>M</v>
      </c>
      <c r="C115" s="62" t="s">
        <v>13</v>
      </c>
      <c r="D115" s="63" t="s">
        <v>137</v>
      </c>
      <c r="E115" s="64">
        <v>2757</v>
      </c>
      <c r="F115" s="65">
        <f t="shared" si="7"/>
        <v>2828</v>
      </c>
      <c r="G115" s="66">
        <f t="shared" si="8"/>
        <v>16</v>
      </c>
      <c r="H115" s="67">
        <f t="shared" si="9"/>
        <v>176.75</v>
      </c>
      <c r="I115" s="68">
        <f t="shared" si="10"/>
        <v>17.4375</v>
      </c>
      <c r="J115" s="161">
        <f t="shared" si="18"/>
        <v>24.9375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/>
      <c r="AN115" s="85"/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>
        <v>1371</v>
      </c>
      <c r="BJ115" s="85">
        <v>8</v>
      </c>
      <c r="BK115" s="84">
        <v>1457</v>
      </c>
      <c r="BL115" s="85">
        <v>8</v>
      </c>
      <c r="BM115" s="84"/>
      <c r="BN115" s="85"/>
      <c r="BO115" s="81"/>
      <c r="BP115" s="125"/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3" t="s">
        <v>60</v>
      </c>
      <c r="B116" s="62" t="str">
        <f t="shared" si="17"/>
        <v>M</v>
      </c>
      <c r="C116" s="147" t="s">
        <v>14</v>
      </c>
      <c r="D116" s="63" t="s">
        <v>137</v>
      </c>
      <c r="E116" s="64">
        <v>1343</v>
      </c>
      <c r="F116" s="65">
        <f t="shared" si="7"/>
        <v>4756</v>
      </c>
      <c r="G116" s="66">
        <f t="shared" si="8"/>
        <v>28</v>
      </c>
      <c r="H116" s="67">
        <f t="shared" si="9"/>
        <v>169.85714285714286</v>
      </c>
      <c r="I116" s="68">
        <f t="shared" si="10"/>
        <v>22.607142857142854</v>
      </c>
      <c r="J116" s="161">
        <f t="shared" si="18"/>
        <v>30.107142857142854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>
        <v>1995</v>
      </c>
      <c r="AN116" s="85">
        <v>12</v>
      </c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>
        <v>1385</v>
      </c>
      <c r="BJ116" s="85">
        <v>8</v>
      </c>
      <c r="BK116" s="84">
        <v>1376</v>
      </c>
      <c r="BL116" s="85">
        <v>8</v>
      </c>
      <c r="BM116" s="84"/>
      <c r="BN116" s="85"/>
      <c r="BO116" s="81"/>
      <c r="BP116" s="125"/>
      <c r="BQ116" s="81"/>
      <c r="BR116" s="125"/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4" t="s">
        <v>358</v>
      </c>
      <c r="B117" s="62" t="str">
        <f t="shared" si="17"/>
        <v>M</v>
      </c>
      <c r="C117" s="147" t="s">
        <v>14</v>
      </c>
      <c r="D117" s="63" t="s">
        <v>137</v>
      </c>
      <c r="E117" s="64">
        <v>3649</v>
      </c>
      <c r="F117" s="65">
        <f t="shared" si="7"/>
        <v>0</v>
      </c>
      <c r="G117" s="66">
        <f t="shared" si="8"/>
        <v>0</v>
      </c>
      <c r="H117" s="67">
        <f t="shared" si="9"/>
        <v>0</v>
      </c>
      <c r="I117" s="68">
        <f t="shared" si="10"/>
        <v>35</v>
      </c>
      <c r="J117" s="161">
        <f t="shared" si="18"/>
        <v>35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/>
      <c r="BJ117" s="85"/>
      <c r="BK117" s="84"/>
      <c r="BL117" s="85"/>
      <c r="BM117" s="84"/>
      <c r="BN117" s="85"/>
      <c r="BO117" s="81"/>
      <c r="BP117" s="125"/>
      <c r="BQ117" s="81"/>
      <c r="BR117" s="125"/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4" t="s">
        <v>354</v>
      </c>
      <c r="B118" s="147" t="s">
        <v>71</v>
      </c>
      <c r="C118" s="147" t="s">
        <v>18</v>
      </c>
      <c r="D118" s="148" t="s">
        <v>137</v>
      </c>
      <c r="E118" s="64">
        <v>3648</v>
      </c>
      <c r="F118" s="65">
        <f t="shared" si="7"/>
        <v>1268</v>
      </c>
      <c r="G118" s="66">
        <f t="shared" si="8"/>
        <v>8</v>
      </c>
      <c r="H118" s="67">
        <f t="shared" si="9"/>
        <v>158.5</v>
      </c>
      <c r="I118" s="68">
        <f t="shared" si="10"/>
        <v>31.125</v>
      </c>
      <c r="J118" s="161">
        <f t="shared" si="18"/>
        <v>35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/>
      <c r="AN118" s="85"/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>
        <v>1268</v>
      </c>
      <c r="BJ118" s="85">
        <v>8</v>
      </c>
      <c r="BK118" s="84"/>
      <c r="BL118" s="85"/>
      <c r="BM118" s="84"/>
      <c r="BN118" s="85"/>
      <c r="BO118" s="81"/>
      <c r="BP118" s="125"/>
      <c r="BQ118" s="81"/>
      <c r="BR118" s="125"/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4" t="s">
        <v>350</v>
      </c>
      <c r="B119" s="147" t="s">
        <v>70</v>
      </c>
      <c r="C119" s="147" t="s">
        <v>14</v>
      </c>
      <c r="D119" s="148" t="s">
        <v>207</v>
      </c>
      <c r="E119" s="64">
        <v>984</v>
      </c>
      <c r="F119" s="65">
        <f t="shared" si="7"/>
        <v>3292</v>
      </c>
      <c r="G119" s="66">
        <f t="shared" si="8"/>
        <v>20</v>
      </c>
      <c r="H119" s="67">
        <f t="shared" si="9"/>
        <v>164.6</v>
      </c>
      <c r="I119" s="68">
        <f t="shared" si="10"/>
        <v>26.550000000000004</v>
      </c>
      <c r="J119" s="161">
        <f t="shared" si="18"/>
        <v>34.050000000000004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>
        <v>761</v>
      </c>
      <c r="AX119" s="153">
        <v>6</v>
      </c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>
        <v>1541</v>
      </c>
      <c r="BJ119" s="85">
        <v>8</v>
      </c>
      <c r="BK119" s="84">
        <v>990</v>
      </c>
      <c r="BL119" s="85">
        <v>6</v>
      </c>
      <c r="BM119" s="84"/>
      <c r="BN119" s="85"/>
      <c r="BO119" s="81"/>
      <c r="BP119" s="125"/>
      <c r="BQ119" s="81"/>
      <c r="BR119" s="125"/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4" t="s">
        <v>373</v>
      </c>
      <c r="B120" s="147" t="s">
        <v>71</v>
      </c>
      <c r="C120" s="147" t="s">
        <v>18</v>
      </c>
      <c r="D120" s="63" t="s">
        <v>207</v>
      </c>
      <c r="E120" s="64">
        <v>3675</v>
      </c>
      <c r="F120" s="65">
        <f t="shared" si="7"/>
        <v>303</v>
      </c>
      <c r="G120" s="66">
        <f t="shared" si="8"/>
        <v>3</v>
      </c>
      <c r="H120" s="67">
        <f t="shared" si="9"/>
        <v>101</v>
      </c>
      <c r="I120" s="68">
        <f t="shared" si="10"/>
        <v>35</v>
      </c>
      <c r="J120" s="161">
        <f t="shared" si="18"/>
        <v>35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>
        <v>303</v>
      </c>
      <c r="BJ120" s="85">
        <v>3</v>
      </c>
      <c r="BK120" s="84"/>
      <c r="BL120" s="85"/>
      <c r="BM120" s="84"/>
      <c r="BN120" s="85"/>
      <c r="BO120" s="84"/>
      <c r="BP120" s="85"/>
      <c r="BQ120" s="81"/>
      <c r="BR120" s="125"/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4" t="s">
        <v>330</v>
      </c>
      <c r="B121" s="147" t="s">
        <v>70</v>
      </c>
      <c r="C121" s="147" t="s">
        <v>14</v>
      </c>
      <c r="D121" s="148" t="s">
        <v>207</v>
      </c>
      <c r="E121" s="64">
        <v>3606</v>
      </c>
      <c r="F121" s="65">
        <f t="shared" si="7"/>
        <v>2139</v>
      </c>
      <c r="G121" s="66">
        <f t="shared" si="8"/>
        <v>15</v>
      </c>
      <c r="H121" s="67">
        <f t="shared" si="9"/>
        <v>142.6</v>
      </c>
      <c r="I121" s="68">
        <f t="shared" si="10"/>
        <v>35</v>
      </c>
      <c r="J121" s="161">
        <f t="shared" si="18"/>
        <v>35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/>
      <c r="AX121" s="153"/>
      <c r="AY121" s="120"/>
      <c r="AZ121" s="121"/>
      <c r="BA121" s="122"/>
      <c r="BB121" s="123"/>
      <c r="BC121" s="152"/>
      <c r="BD121" s="121"/>
      <c r="BE121" s="120"/>
      <c r="BF121" s="124"/>
      <c r="BG121" s="122"/>
      <c r="BH121" s="121"/>
      <c r="BI121" s="84">
        <v>715</v>
      </c>
      <c r="BJ121" s="85">
        <v>6</v>
      </c>
      <c r="BK121" s="84">
        <v>1424</v>
      </c>
      <c r="BL121" s="85">
        <v>9</v>
      </c>
      <c r="BM121" s="84"/>
      <c r="BN121" s="85"/>
      <c r="BO121" s="84"/>
      <c r="BP121" s="85"/>
      <c r="BQ121" s="81"/>
      <c r="BR121" s="125"/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4" t="s">
        <v>310</v>
      </c>
      <c r="B122" s="62" t="s">
        <v>70</v>
      </c>
      <c r="C122" s="62" t="s">
        <v>14</v>
      </c>
      <c r="D122" s="63" t="s">
        <v>207</v>
      </c>
      <c r="E122" s="64">
        <v>3582</v>
      </c>
      <c r="F122" s="65">
        <f t="shared" si="7"/>
        <v>267</v>
      </c>
      <c r="G122" s="66">
        <f t="shared" si="8"/>
        <v>2</v>
      </c>
      <c r="H122" s="67">
        <f t="shared" si="9"/>
        <v>133.5</v>
      </c>
      <c r="I122" s="68">
        <f t="shared" si="10"/>
        <v>35</v>
      </c>
      <c r="J122" s="161">
        <f t="shared" si="18"/>
        <v>35</v>
      </c>
      <c r="K122" s="112"/>
      <c r="L122" s="113"/>
      <c r="M122" s="112"/>
      <c r="N122" s="113"/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/>
      <c r="AX122" s="153"/>
      <c r="AY122" s="120"/>
      <c r="AZ122" s="121"/>
      <c r="BA122" s="122"/>
      <c r="BB122" s="123"/>
      <c r="BC122" s="152"/>
      <c r="BD122" s="121"/>
      <c r="BE122" s="120"/>
      <c r="BF122" s="124"/>
      <c r="BG122" s="122"/>
      <c r="BH122" s="121"/>
      <c r="BI122" s="84"/>
      <c r="BJ122" s="85"/>
      <c r="BK122" s="84">
        <v>267</v>
      </c>
      <c r="BL122" s="85">
        <v>2</v>
      </c>
      <c r="BM122" s="84"/>
      <c r="BN122" s="85"/>
      <c r="BO122" s="84"/>
      <c r="BP122" s="85"/>
      <c r="BQ122" s="81"/>
      <c r="BR122" s="125"/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297</v>
      </c>
      <c r="B123" s="62" t="str">
        <f>MID(C123,2,LEN(C123))</f>
        <v>M</v>
      </c>
      <c r="C123" s="62" t="s">
        <v>13</v>
      </c>
      <c r="D123" s="148" t="s">
        <v>207</v>
      </c>
      <c r="E123" s="64">
        <v>3530</v>
      </c>
      <c r="F123" s="65">
        <f t="shared" si="7"/>
        <v>4713</v>
      </c>
      <c r="G123" s="66">
        <f t="shared" si="8"/>
        <v>25</v>
      </c>
      <c r="H123" s="67">
        <f t="shared" si="9"/>
        <v>188.52</v>
      </c>
      <c r="I123" s="68">
        <f t="shared" si="10"/>
        <v>8.609999999999992</v>
      </c>
      <c r="J123" s="161">
        <f t="shared" si="18"/>
        <v>16.109999999999992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/>
      <c r="AN123" s="85"/>
      <c r="AO123" s="81"/>
      <c r="AP123" s="82"/>
      <c r="AQ123" s="81"/>
      <c r="AR123" s="82"/>
      <c r="AS123" s="81"/>
      <c r="AT123" s="85"/>
      <c r="AU123" s="120">
        <v>1066</v>
      </c>
      <c r="AV123" s="123">
        <v>6</v>
      </c>
      <c r="AW123" s="154">
        <v>1124</v>
      </c>
      <c r="AX123" s="153">
        <v>6</v>
      </c>
      <c r="AY123" s="120"/>
      <c r="AZ123" s="121"/>
      <c r="BA123" s="122"/>
      <c r="BB123" s="123"/>
      <c r="BC123" s="152"/>
      <c r="BD123" s="121"/>
      <c r="BE123" s="120"/>
      <c r="BF123" s="124"/>
      <c r="BG123" s="122"/>
      <c r="BH123" s="121"/>
      <c r="BI123" s="84">
        <v>1011</v>
      </c>
      <c r="BJ123" s="85">
        <v>6</v>
      </c>
      <c r="BK123" s="84">
        <v>1512</v>
      </c>
      <c r="BL123" s="85">
        <v>7</v>
      </c>
      <c r="BM123" s="84"/>
      <c r="BN123" s="85"/>
      <c r="BO123" s="84"/>
      <c r="BP123" s="85"/>
      <c r="BQ123" s="81"/>
      <c r="BR123" s="125"/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323</v>
      </c>
      <c r="B124" s="147" t="s">
        <v>70</v>
      </c>
      <c r="C124" s="147" t="s">
        <v>14</v>
      </c>
      <c r="D124" s="148" t="s">
        <v>207</v>
      </c>
      <c r="E124" s="64">
        <v>3531</v>
      </c>
      <c r="F124" s="65">
        <f t="shared" si="7"/>
        <v>0</v>
      </c>
      <c r="G124" s="66">
        <f t="shared" si="8"/>
        <v>0</v>
      </c>
      <c r="H124" s="67">
        <f t="shared" si="9"/>
        <v>0</v>
      </c>
      <c r="I124" s="68">
        <f t="shared" si="10"/>
        <v>35</v>
      </c>
      <c r="J124" s="161">
        <f t="shared" si="18"/>
        <v>35</v>
      </c>
      <c r="K124" s="112"/>
      <c r="L124" s="113"/>
      <c r="M124" s="112"/>
      <c r="N124" s="113"/>
      <c r="O124" s="112"/>
      <c r="P124" s="113"/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/>
      <c r="AX124" s="153"/>
      <c r="AY124" s="120"/>
      <c r="AZ124" s="121"/>
      <c r="BA124" s="122"/>
      <c r="BB124" s="123"/>
      <c r="BC124" s="152"/>
      <c r="BD124" s="121"/>
      <c r="BE124" s="120"/>
      <c r="BF124" s="124"/>
      <c r="BG124" s="122"/>
      <c r="BH124" s="121"/>
      <c r="BI124" s="84"/>
      <c r="BJ124" s="85"/>
      <c r="BK124" s="84"/>
      <c r="BL124" s="85"/>
      <c r="BM124" s="84"/>
      <c r="BN124" s="85"/>
      <c r="BO124" s="84"/>
      <c r="BP124" s="85"/>
      <c r="BQ124" s="81"/>
      <c r="BR124" s="125"/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374</v>
      </c>
      <c r="B125" s="62" t="s">
        <v>70</v>
      </c>
      <c r="C125" s="62" t="s">
        <v>14</v>
      </c>
      <c r="D125" s="63" t="s">
        <v>207</v>
      </c>
      <c r="E125" s="64">
        <v>3676</v>
      </c>
      <c r="F125" s="65">
        <f aca="true" t="shared" si="19" ref="F125:F181">K125+M125+O125+Q125+U125+W125+Y125+AA125+AG125+AK125+AM125+AO125+AQ125+AU125+AY125+BA125+BC125+BE125+BG125+BI125+BK125+BM125+BO125+BQ125+BS125+BU125+BW125+BY125+CA125+CC125+CE125+CG125+CI125+AS125+AC125+S125+AI125+AE125+AW125</f>
        <v>2911</v>
      </c>
      <c r="G125" s="66">
        <f aca="true" t="shared" si="20" ref="G125:G181">L125+N125+P125+R125+V125+X125+Z125+AH125+AL125+AN125+AP125+AR125+AV125+AZ125+BB125+BD125+BF125+BH125+BJ125+BL125+BN125+BP125+BR125+BT125+BV125+BX125+BZ125+CB125+CD125+CF125+CH125+CJ125+AB125+AT125+AD125+T125+AJ125+AF125+AX125</f>
        <v>19</v>
      </c>
      <c r="H125" s="67">
        <f aca="true" t="shared" si="21" ref="H125:H181">IF(G125&gt;0,F125/G125,0)</f>
        <v>153.21052631578948</v>
      </c>
      <c r="I125" s="68">
        <f aca="true" t="shared" si="22" ref="I125:I181">IF(H125&gt;=$I$2,0,IF((($I$2-H125)*$I$1/100)&gt;35,35,(($I$2-H125)*$I$1/100)))</f>
        <v>35</v>
      </c>
      <c r="J125" s="161">
        <f t="shared" si="18"/>
        <v>35</v>
      </c>
      <c r="K125" s="112"/>
      <c r="L125" s="113"/>
      <c r="M125" s="112"/>
      <c r="N125" s="113"/>
      <c r="O125" s="112"/>
      <c r="P125" s="113"/>
      <c r="Q125" s="112"/>
      <c r="R125" s="113"/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>
        <v>944</v>
      </c>
      <c r="AV125" s="123">
        <v>6</v>
      </c>
      <c r="AW125" s="154"/>
      <c r="AX125" s="153"/>
      <c r="AY125" s="120"/>
      <c r="AZ125" s="121"/>
      <c r="BA125" s="122"/>
      <c r="BB125" s="123"/>
      <c r="BC125" s="152"/>
      <c r="BD125" s="121"/>
      <c r="BE125" s="120"/>
      <c r="BF125" s="124"/>
      <c r="BG125" s="122"/>
      <c r="BH125" s="121"/>
      <c r="BI125" s="84">
        <v>1156</v>
      </c>
      <c r="BJ125" s="85">
        <v>7</v>
      </c>
      <c r="BK125" s="84">
        <v>811</v>
      </c>
      <c r="BL125" s="85">
        <v>6</v>
      </c>
      <c r="BM125" s="84"/>
      <c r="BN125" s="85"/>
      <c r="BO125" s="84"/>
      <c r="BP125" s="85"/>
      <c r="BQ125" s="81"/>
      <c r="BR125" s="125"/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311</v>
      </c>
      <c r="B126" s="62" t="s">
        <v>70</v>
      </c>
      <c r="C126" s="62" t="s">
        <v>14</v>
      </c>
      <c r="D126" s="63" t="s">
        <v>207</v>
      </c>
      <c r="E126" s="64">
        <v>3612</v>
      </c>
      <c r="F126" s="65">
        <f t="shared" si="19"/>
        <v>1219</v>
      </c>
      <c r="G126" s="66">
        <f t="shared" si="20"/>
        <v>8</v>
      </c>
      <c r="H126" s="67">
        <f t="shared" si="21"/>
        <v>152.375</v>
      </c>
      <c r="I126" s="68">
        <f t="shared" si="22"/>
        <v>35</v>
      </c>
      <c r="J126" s="161">
        <f t="shared" si="18"/>
        <v>35</v>
      </c>
      <c r="K126" s="112"/>
      <c r="L126" s="113"/>
      <c r="M126" s="112"/>
      <c r="N126" s="113"/>
      <c r="O126" s="112"/>
      <c r="P126" s="113"/>
      <c r="Q126" s="112"/>
      <c r="R126" s="113"/>
      <c r="S126" s="71"/>
      <c r="T126" s="72"/>
      <c r="U126" s="114"/>
      <c r="V126" s="113"/>
      <c r="W126" s="115"/>
      <c r="X126" s="116"/>
      <c r="Y126" s="115"/>
      <c r="Z126" s="117"/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/>
      <c r="AX126" s="153"/>
      <c r="AY126" s="120"/>
      <c r="AZ126" s="121"/>
      <c r="BA126" s="122"/>
      <c r="BB126" s="123"/>
      <c r="BC126" s="152"/>
      <c r="BD126" s="121"/>
      <c r="BE126" s="120"/>
      <c r="BF126" s="124"/>
      <c r="BG126" s="122"/>
      <c r="BH126" s="121"/>
      <c r="BI126" s="84"/>
      <c r="BJ126" s="85"/>
      <c r="BK126" s="84">
        <v>1219</v>
      </c>
      <c r="BL126" s="85">
        <v>8</v>
      </c>
      <c r="BM126" s="84"/>
      <c r="BN126" s="85"/>
      <c r="BO126" s="84"/>
      <c r="BP126" s="85"/>
      <c r="BQ126" s="81"/>
      <c r="BR126" s="125"/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263</v>
      </c>
      <c r="B127" s="147" t="s">
        <v>70</v>
      </c>
      <c r="C127" s="147" t="s">
        <v>11</v>
      </c>
      <c r="D127" s="148" t="s">
        <v>207</v>
      </c>
      <c r="E127" s="64">
        <v>3584</v>
      </c>
      <c r="F127" s="65">
        <f t="shared" si="19"/>
        <v>13402</v>
      </c>
      <c r="G127" s="66">
        <f t="shared" si="20"/>
        <v>67</v>
      </c>
      <c r="H127" s="67">
        <f t="shared" si="21"/>
        <v>200.02985074626866</v>
      </c>
      <c r="I127" s="68">
        <f t="shared" si="22"/>
        <v>0</v>
      </c>
      <c r="J127" s="161">
        <f t="shared" si="18"/>
        <v>7.477611940298502</v>
      </c>
      <c r="K127" s="112"/>
      <c r="L127" s="113"/>
      <c r="M127" s="112"/>
      <c r="N127" s="113"/>
      <c r="O127" s="112"/>
      <c r="P127" s="113"/>
      <c r="Q127" s="112"/>
      <c r="R127" s="113"/>
      <c r="S127" s="71"/>
      <c r="T127" s="72"/>
      <c r="U127" s="114"/>
      <c r="V127" s="113"/>
      <c r="W127" s="115"/>
      <c r="X127" s="116"/>
      <c r="Y127" s="115">
        <v>4722</v>
      </c>
      <c r="Z127" s="117">
        <v>24</v>
      </c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>
        <v>3994</v>
      </c>
      <c r="AV127" s="123">
        <v>19</v>
      </c>
      <c r="AW127" s="154">
        <v>1171</v>
      </c>
      <c r="AX127" s="153">
        <v>6</v>
      </c>
      <c r="AY127" s="120"/>
      <c r="AZ127" s="121"/>
      <c r="BA127" s="122"/>
      <c r="BB127" s="123"/>
      <c r="BC127" s="152"/>
      <c r="BD127" s="121"/>
      <c r="BE127" s="120"/>
      <c r="BF127" s="124"/>
      <c r="BG127" s="122"/>
      <c r="BH127" s="121"/>
      <c r="BI127" s="84">
        <v>2058</v>
      </c>
      <c r="BJ127" s="85">
        <v>10</v>
      </c>
      <c r="BK127" s="84">
        <v>1457</v>
      </c>
      <c r="BL127" s="85">
        <v>8</v>
      </c>
      <c r="BM127" s="84"/>
      <c r="BN127" s="85"/>
      <c r="BO127" s="84"/>
      <c r="BP127" s="85"/>
      <c r="BQ127" s="81"/>
      <c r="BR127" s="125"/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312</v>
      </c>
      <c r="B128" s="62" t="s">
        <v>70</v>
      </c>
      <c r="C128" s="62" t="s">
        <v>14</v>
      </c>
      <c r="D128" s="63" t="s">
        <v>207</v>
      </c>
      <c r="E128" s="64">
        <v>3611</v>
      </c>
      <c r="F128" s="65">
        <f t="shared" si="19"/>
        <v>1464</v>
      </c>
      <c r="G128" s="66">
        <f t="shared" si="20"/>
        <v>9</v>
      </c>
      <c r="H128" s="67">
        <f t="shared" si="21"/>
        <v>162.66666666666666</v>
      </c>
      <c r="I128" s="68">
        <f t="shared" si="22"/>
        <v>28.00000000000001</v>
      </c>
      <c r="J128" s="161">
        <f t="shared" si="18"/>
        <v>35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/>
      <c r="AV128" s="123"/>
      <c r="AW128" s="154"/>
      <c r="AX128" s="153"/>
      <c r="AY128" s="120"/>
      <c r="AZ128" s="121"/>
      <c r="BA128" s="122"/>
      <c r="BB128" s="123"/>
      <c r="BC128" s="152"/>
      <c r="BD128" s="121"/>
      <c r="BE128" s="120"/>
      <c r="BF128" s="124"/>
      <c r="BG128" s="122"/>
      <c r="BH128" s="121"/>
      <c r="BI128" s="84">
        <v>1464</v>
      </c>
      <c r="BJ128" s="85">
        <v>9</v>
      </c>
      <c r="BK128" s="84"/>
      <c r="BL128" s="85"/>
      <c r="BM128" s="84"/>
      <c r="BN128" s="85"/>
      <c r="BO128" s="84"/>
      <c r="BP128" s="85"/>
      <c r="BQ128" s="81"/>
      <c r="BR128" s="125"/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377</v>
      </c>
      <c r="B129" s="147" t="s">
        <v>70</v>
      </c>
      <c r="C129" s="147" t="s">
        <v>14</v>
      </c>
      <c r="D129" s="148" t="s">
        <v>207</v>
      </c>
      <c r="E129" s="64">
        <v>3488</v>
      </c>
      <c r="F129" s="65">
        <f t="shared" si="19"/>
        <v>662</v>
      </c>
      <c r="G129" s="66">
        <f t="shared" si="20"/>
        <v>4</v>
      </c>
      <c r="H129" s="67">
        <f t="shared" si="21"/>
        <v>165.5</v>
      </c>
      <c r="I129" s="68">
        <f t="shared" si="22"/>
        <v>25.875</v>
      </c>
      <c r="J129" s="161">
        <f aca="true" t="shared" si="23" ref="J129:J156">IF((210-H129)*0.75&gt;35,35,(210-H129)*0.75)</f>
        <v>33.375</v>
      </c>
      <c r="K129" s="112"/>
      <c r="L129" s="113"/>
      <c r="M129" s="112"/>
      <c r="N129" s="113"/>
      <c r="O129" s="112"/>
      <c r="P129" s="113"/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>
        <v>662</v>
      </c>
      <c r="AX129" s="153">
        <v>4</v>
      </c>
      <c r="AY129" s="120"/>
      <c r="AZ129" s="121"/>
      <c r="BA129" s="122"/>
      <c r="BB129" s="123"/>
      <c r="BC129" s="152"/>
      <c r="BD129" s="121"/>
      <c r="BE129" s="120"/>
      <c r="BF129" s="124"/>
      <c r="BG129" s="122"/>
      <c r="BH129" s="121"/>
      <c r="BI129" s="84"/>
      <c r="BJ129" s="85"/>
      <c r="BK129" s="84"/>
      <c r="BL129" s="85"/>
      <c r="BM129" s="84"/>
      <c r="BN129" s="85"/>
      <c r="BO129" s="84"/>
      <c r="BP129" s="85"/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313</v>
      </c>
      <c r="B130" s="62" t="s">
        <v>70</v>
      </c>
      <c r="C130" s="62" t="s">
        <v>14</v>
      </c>
      <c r="D130" s="63" t="s">
        <v>207</v>
      </c>
      <c r="E130" s="64">
        <v>1903</v>
      </c>
      <c r="F130" s="65">
        <f t="shared" si="19"/>
        <v>1545</v>
      </c>
      <c r="G130" s="66">
        <f t="shared" si="20"/>
        <v>10</v>
      </c>
      <c r="H130" s="67">
        <f t="shared" si="21"/>
        <v>154.5</v>
      </c>
      <c r="I130" s="68">
        <f t="shared" si="22"/>
        <v>34.125</v>
      </c>
      <c r="J130" s="161">
        <f t="shared" si="23"/>
        <v>35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/>
      <c r="AV130" s="123"/>
      <c r="AW130" s="154">
        <v>1545</v>
      </c>
      <c r="AX130" s="153">
        <v>10</v>
      </c>
      <c r="AY130" s="120"/>
      <c r="AZ130" s="121"/>
      <c r="BA130" s="122"/>
      <c r="BB130" s="123"/>
      <c r="BC130" s="152"/>
      <c r="BD130" s="121"/>
      <c r="BE130" s="120"/>
      <c r="BF130" s="124"/>
      <c r="BG130" s="122"/>
      <c r="BH130" s="121"/>
      <c r="BI130" s="84"/>
      <c r="BJ130" s="85"/>
      <c r="BK130" s="84"/>
      <c r="BL130" s="85"/>
      <c r="BM130" s="84"/>
      <c r="BN130" s="85"/>
      <c r="BO130" s="84"/>
      <c r="BP130" s="85"/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331</v>
      </c>
      <c r="B131" s="62" t="s">
        <v>70</v>
      </c>
      <c r="C131" s="62" t="s">
        <v>14</v>
      </c>
      <c r="D131" s="63" t="s">
        <v>207</v>
      </c>
      <c r="E131" s="64">
        <v>3621</v>
      </c>
      <c r="F131" s="65">
        <f t="shared" si="19"/>
        <v>4678</v>
      </c>
      <c r="G131" s="66">
        <f t="shared" si="20"/>
        <v>26</v>
      </c>
      <c r="H131" s="67">
        <f t="shared" si="21"/>
        <v>179.92307692307693</v>
      </c>
      <c r="I131" s="68">
        <f t="shared" si="22"/>
        <v>15.0576923076923</v>
      </c>
      <c r="J131" s="161">
        <f t="shared" si="23"/>
        <v>22.5576923076923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/>
      <c r="AV131" s="123"/>
      <c r="AW131" s="154">
        <v>1848</v>
      </c>
      <c r="AX131" s="153">
        <v>9</v>
      </c>
      <c r="AY131" s="120"/>
      <c r="AZ131" s="121"/>
      <c r="BA131" s="122"/>
      <c r="BB131" s="123"/>
      <c r="BC131" s="152"/>
      <c r="BD131" s="121"/>
      <c r="BE131" s="120"/>
      <c r="BF131" s="124"/>
      <c r="BG131" s="122"/>
      <c r="BH131" s="121"/>
      <c r="BI131" s="84">
        <v>1572</v>
      </c>
      <c r="BJ131" s="85">
        <v>9</v>
      </c>
      <c r="BK131" s="84">
        <v>1258</v>
      </c>
      <c r="BL131" s="85">
        <v>8</v>
      </c>
      <c r="BM131" s="84"/>
      <c r="BN131" s="85"/>
      <c r="BO131" s="84"/>
      <c r="BP131" s="85"/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308</v>
      </c>
      <c r="B132" s="147" t="s">
        <v>70</v>
      </c>
      <c r="C132" s="147" t="s">
        <v>13</v>
      </c>
      <c r="D132" s="148" t="s">
        <v>207</v>
      </c>
      <c r="E132" s="64">
        <v>842</v>
      </c>
      <c r="F132" s="65">
        <f t="shared" si="19"/>
        <v>679</v>
      </c>
      <c r="G132" s="66">
        <f t="shared" si="20"/>
        <v>4</v>
      </c>
      <c r="H132" s="67">
        <f t="shared" si="21"/>
        <v>169.75</v>
      </c>
      <c r="I132" s="68">
        <f t="shared" si="22"/>
        <v>22.6875</v>
      </c>
      <c r="J132" s="161">
        <f t="shared" si="23"/>
        <v>30.1875</v>
      </c>
      <c r="K132" s="112"/>
      <c r="L132" s="113"/>
      <c r="M132" s="112"/>
      <c r="N132" s="113"/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/>
      <c r="Z132" s="117"/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/>
      <c r="AV132" s="123"/>
      <c r="AW132" s="154"/>
      <c r="AX132" s="153"/>
      <c r="AY132" s="120"/>
      <c r="AZ132" s="121"/>
      <c r="BA132" s="122"/>
      <c r="BB132" s="123"/>
      <c r="BC132" s="152"/>
      <c r="BD132" s="121"/>
      <c r="BE132" s="120"/>
      <c r="BF132" s="124"/>
      <c r="BG132" s="122"/>
      <c r="BH132" s="121"/>
      <c r="BI132" s="84"/>
      <c r="BJ132" s="85"/>
      <c r="BK132" s="84">
        <v>679</v>
      </c>
      <c r="BL132" s="85">
        <v>4</v>
      </c>
      <c r="BM132" s="84"/>
      <c r="BN132" s="85"/>
      <c r="BO132" s="84"/>
      <c r="BP132" s="85"/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307</v>
      </c>
      <c r="B133" s="147" t="s">
        <v>71</v>
      </c>
      <c r="C133" s="147" t="s">
        <v>18</v>
      </c>
      <c r="D133" s="148" t="s">
        <v>207</v>
      </c>
      <c r="E133" s="64">
        <v>3597</v>
      </c>
      <c r="F133" s="65">
        <f t="shared" si="19"/>
        <v>3662</v>
      </c>
      <c r="G133" s="66">
        <f t="shared" si="20"/>
        <v>26</v>
      </c>
      <c r="H133" s="67">
        <f t="shared" si="21"/>
        <v>140.84615384615384</v>
      </c>
      <c r="I133" s="68">
        <f t="shared" si="22"/>
        <v>35</v>
      </c>
      <c r="J133" s="161">
        <f t="shared" si="23"/>
        <v>35</v>
      </c>
      <c r="K133" s="112"/>
      <c r="L133" s="113"/>
      <c r="M133" s="112"/>
      <c r="N133" s="113"/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>
        <v>772</v>
      </c>
      <c r="AV133" s="123">
        <v>6</v>
      </c>
      <c r="AW133" s="154">
        <v>911</v>
      </c>
      <c r="AX133" s="153">
        <v>6</v>
      </c>
      <c r="AY133" s="120"/>
      <c r="AZ133" s="121"/>
      <c r="BA133" s="122"/>
      <c r="BB133" s="123"/>
      <c r="BC133" s="152"/>
      <c r="BD133" s="121"/>
      <c r="BE133" s="120"/>
      <c r="BF133" s="124"/>
      <c r="BG133" s="122"/>
      <c r="BH133" s="121"/>
      <c r="BI133" s="84">
        <v>1140</v>
      </c>
      <c r="BJ133" s="85">
        <v>8</v>
      </c>
      <c r="BK133" s="84">
        <v>839</v>
      </c>
      <c r="BL133" s="85">
        <v>6</v>
      </c>
      <c r="BM133" s="84"/>
      <c r="BN133" s="85"/>
      <c r="BO133" s="84"/>
      <c r="BP133" s="85"/>
      <c r="BQ133" s="81"/>
      <c r="BR133" s="125"/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372</v>
      </c>
      <c r="B134" s="147" t="s">
        <v>70</v>
      </c>
      <c r="C134" s="147" t="s">
        <v>11</v>
      </c>
      <c r="D134" s="148" t="s">
        <v>207</v>
      </c>
      <c r="E134" s="64">
        <v>46</v>
      </c>
      <c r="F134" s="65">
        <f t="shared" si="19"/>
        <v>996</v>
      </c>
      <c r="G134" s="66">
        <f t="shared" si="20"/>
        <v>6</v>
      </c>
      <c r="H134" s="67">
        <f t="shared" si="21"/>
        <v>166</v>
      </c>
      <c r="I134" s="68">
        <f t="shared" si="22"/>
        <v>25.5</v>
      </c>
      <c r="J134" s="161">
        <f t="shared" si="23"/>
        <v>33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>
        <v>996</v>
      </c>
      <c r="AV134" s="123">
        <v>6</v>
      </c>
      <c r="AW134" s="154"/>
      <c r="AX134" s="153"/>
      <c r="AY134" s="120"/>
      <c r="AZ134" s="121"/>
      <c r="BA134" s="122"/>
      <c r="BB134" s="123"/>
      <c r="BC134" s="152"/>
      <c r="BD134" s="121"/>
      <c r="BE134" s="120"/>
      <c r="BF134" s="124"/>
      <c r="BG134" s="122"/>
      <c r="BH134" s="121"/>
      <c r="BI134" s="84"/>
      <c r="BJ134" s="85"/>
      <c r="BK134" s="84"/>
      <c r="BL134" s="85"/>
      <c r="BM134" s="84"/>
      <c r="BN134" s="85"/>
      <c r="BO134" s="84"/>
      <c r="BP134" s="85"/>
      <c r="BQ134" s="81"/>
      <c r="BR134" s="125"/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4" t="s">
        <v>296</v>
      </c>
      <c r="B135" s="62" t="str">
        <f>MID(C135,2,LEN(C135))</f>
        <v>M</v>
      </c>
      <c r="C135" s="147" t="s">
        <v>13</v>
      </c>
      <c r="D135" s="63" t="s">
        <v>207</v>
      </c>
      <c r="E135" s="64">
        <v>3410</v>
      </c>
      <c r="F135" s="65">
        <f t="shared" si="19"/>
        <v>5630</v>
      </c>
      <c r="G135" s="66">
        <f t="shared" si="20"/>
        <v>27</v>
      </c>
      <c r="H135" s="67">
        <f t="shared" si="21"/>
        <v>208.5185185185185</v>
      </c>
      <c r="I135" s="68">
        <f t="shared" si="22"/>
        <v>0</v>
      </c>
      <c r="J135" s="161">
        <f t="shared" si="23"/>
        <v>1.1111111111111214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>
        <v>1231</v>
      </c>
      <c r="AV135" s="123">
        <v>6</v>
      </c>
      <c r="AW135" s="154">
        <v>2102</v>
      </c>
      <c r="AX135" s="153">
        <v>9</v>
      </c>
      <c r="AY135" s="120"/>
      <c r="AZ135" s="121"/>
      <c r="BA135" s="122"/>
      <c r="BB135" s="123"/>
      <c r="BC135" s="152"/>
      <c r="BD135" s="121"/>
      <c r="BE135" s="120"/>
      <c r="BF135" s="124"/>
      <c r="BG135" s="122"/>
      <c r="BH135" s="121"/>
      <c r="BI135" s="84"/>
      <c r="BJ135" s="85"/>
      <c r="BK135" s="84">
        <v>1484</v>
      </c>
      <c r="BL135" s="85">
        <v>8</v>
      </c>
      <c r="BM135" s="84"/>
      <c r="BN135" s="85"/>
      <c r="BO135" s="84"/>
      <c r="BP135" s="85"/>
      <c r="BQ135" s="81"/>
      <c r="BR135" s="125"/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>
        <v>813</v>
      </c>
      <c r="CF135" s="129">
        <v>4</v>
      </c>
      <c r="CG135" s="130"/>
      <c r="CH135" s="131"/>
      <c r="CI135" s="128"/>
      <c r="CJ135" s="129"/>
    </row>
    <row r="136" spans="1:88" ht="14.25" thickBot="1">
      <c r="A136" s="163" t="s">
        <v>100</v>
      </c>
      <c r="B136" s="62" t="str">
        <f>MID(C136,2,LEN(C136))</f>
        <v>M</v>
      </c>
      <c r="C136" s="62" t="s">
        <v>13</v>
      </c>
      <c r="D136" s="63" t="s">
        <v>207</v>
      </c>
      <c r="E136" s="64">
        <v>2204</v>
      </c>
      <c r="F136" s="65">
        <f t="shared" si="19"/>
        <v>8913</v>
      </c>
      <c r="G136" s="66">
        <f t="shared" si="20"/>
        <v>48</v>
      </c>
      <c r="H136" s="67">
        <f t="shared" si="21"/>
        <v>185.6875</v>
      </c>
      <c r="I136" s="68">
        <f t="shared" si="22"/>
        <v>10.734375</v>
      </c>
      <c r="J136" s="161">
        <f t="shared" si="23"/>
        <v>18.234375</v>
      </c>
      <c r="K136" s="112"/>
      <c r="L136" s="113"/>
      <c r="M136" s="112"/>
      <c r="N136" s="113"/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>
        <v>2910</v>
      </c>
      <c r="AV136" s="123">
        <v>16</v>
      </c>
      <c r="AW136" s="154">
        <v>2294</v>
      </c>
      <c r="AX136" s="153">
        <v>12</v>
      </c>
      <c r="AY136" s="120"/>
      <c r="AZ136" s="121"/>
      <c r="BA136" s="122"/>
      <c r="BB136" s="123"/>
      <c r="BC136" s="152"/>
      <c r="BD136" s="121"/>
      <c r="BE136" s="120"/>
      <c r="BF136" s="124"/>
      <c r="BG136" s="122"/>
      <c r="BH136" s="121"/>
      <c r="BI136" s="84">
        <v>1860</v>
      </c>
      <c r="BJ136" s="85">
        <v>10</v>
      </c>
      <c r="BK136" s="84">
        <v>1849</v>
      </c>
      <c r="BL136" s="85">
        <v>10</v>
      </c>
      <c r="BM136" s="84"/>
      <c r="BN136" s="85"/>
      <c r="BO136" s="84"/>
      <c r="BP136" s="85"/>
      <c r="BQ136" s="81"/>
      <c r="BR136" s="125"/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3" t="s">
        <v>187</v>
      </c>
      <c r="B137" s="62" t="str">
        <f>MID(C137,2,LEN(C137))</f>
        <v>M</v>
      </c>
      <c r="C137" s="62" t="s">
        <v>14</v>
      </c>
      <c r="D137" s="63" t="s">
        <v>207</v>
      </c>
      <c r="E137" s="64">
        <v>2031</v>
      </c>
      <c r="F137" s="65">
        <f t="shared" si="19"/>
        <v>2263</v>
      </c>
      <c r="G137" s="66">
        <f t="shared" si="20"/>
        <v>14</v>
      </c>
      <c r="H137" s="67">
        <f t="shared" si="21"/>
        <v>161.64285714285714</v>
      </c>
      <c r="I137" s="68">
        <f t="shared" si="22"/>
        <v>28.767857142857146</v>
      </c>
      <c r="J137" s="161">
        <f t="shared" si="23"/>
        <v>35</v>
      </c>
      <c r="K137" s="112"/>
      <c r="L137" s="113"/>
      <c r="M137" s="112"/>
      <c r="N137" s="113"/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/>
      <c r="AX137" s="153"/>
      <c r="AY137" s="120"/>
      <c r="AZ137" s="121"/>
      <c r="BA137" s="122"/>
      <c r="BB137" s="123"/>
      <c r="BC137" s="152"/>
      <c r="BD137" s="121"/>
      <c r="BE137" s="120"/>
      <c r="BF137" s="124"/>
      <c r="BG137" s="122"/>
      <c r="BH137" s="121"/>
      <c r="BI137" s="84">
        <v>1423</v>
      </c>
      <c r="BJ137" s="85">
        <v>8</v>
      </c>
      <c r="BK137" s="84">
        <v>840</v>
      </c>
      <c r="BL137" s="85">
        <v>6</v>
      </c>
      <c r="BM137" s="84"/>
      <c r="BN137" s="85"/>
      <c r="BO137" s="84"/>
      <c r="BP137" s="85"/>
      <c r="BQ137" s="81"/>
      <c r="BR137" s="125"/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3" t="s">
        <v>45</v>
      </c>
      <c r="B138" s="62" t="str">
        <f>MID(C138,2,LEN(C138))</f>
        <v>M</v>
      </c>
      <c r="C138" s="62" t="s">
        <v>14</v>
      </c>
      <c r="D138" s="63" t="s">
        <v>207</v>
      </c>
      <c r="E138" s="64">
        <v>2030</v>
      </c>
      <c r="F138" s="65">
        <f t="shared" si="19"/>
        <v>2024</v>
      </c>
      <c r="G138" s="66">
        <f t="shared" si="20"/>
        <v>13</v>
      </c>
      <c r="H138" s="67">
        <f t="shared" si="21"/>
        <v>155.69230769230768</v>
      </c>
      <c r="I138" s="68">
        <f t="shared" si="22"/>
        <v>33.23076923076924</v>
      </c>
      <c r="J138" s="161">
        <f t="shared" si="23"/>
        <v>35</v>
      </c>
      <c r="K138" s="112"/>
      <c r="L138" s="113"/>
      <c r="M138" s="112"/>
      <c r="N138" s="113"/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/>
      <c r="AX138" s="153"/>
      <c r="AY138" s="120"/>
      <c r="AZ138" s="121"/>
      <c r="BA138" s="122"/>
      <c r="BB138" s="123"/>
      <c r="BC138" s="152"/>
      <c r="BD138" s="121"/>
      <c r="BE138" s="120"/>
      <c r="BF138" s="124"/>
      <c r="BG138" s="122"/>
      <c r="BH138" s="121"/>
      <c r="BI138" s="84">
        <v>1067</v>
      </c>
      <c r="BJ138" s="85">
        <v>7</v>
      </c>
      <c r="BK138" s="84">
        <v>957</v>
      </c>
      <c r="BL138" s="85">
        <v>6</v>
      </c>
      <c r="BM138" s="84"/>
      <c r="BN138" s="85"/>
      <c r="BO138" s="84"/>
      <c r="BP138" s="85"/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314</v>
      </c>
      <c r="B139" s="62" t="s">
        <v>70</v>
      </c>
      <c r="C139" s="147" t="s">
        <v>13</v>
      </c>
      <c r="D139" s="63" t="s">
        <v>207</v>
      </c>
      <c r="E139" s="64">
        <v>2725</v>
      </c>
      <c r="F139" s="65">
        <f t="shared" si="19"/>
        <v>4057</v>
      </c>
      <c r="G139" s="66">
        <f t="shared" si="20"/>
        <v>24</v>
      </c>
      <c r="H139" s="67">
        <f t="shared" si="21"/>
        <v>169.04166666666666</v>
      </c>
      <c r="I139" s="68">
        <f t="shared" si="22"/>
        <v>23.21875000000001</v>
      </c>
      <c r="J139" s="161">
        <f t="shared" si="23"/>
        <v>30.718750000000007</v>
      </c>
      <c r="K139" s="112"/>
      <c r="L139" s="113"/>
      <c r="M139" s="112"/>
      <c r="N139" s="113"/>
      <c r="O139" s="112"/>
      <c r="P139" s="113"/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>
        <v>1018</v>
      </c>
      <c r="AV139" s="123">
        <v>6</v>
      </c>
      <c r="AW139" s="154">
        <v>615</v>
      </c>
      <c r="AX139" s="153">
        <v>4</v>
      </c>
      <c r="AY139" s="120"/>
      <c r="AZ139" s="121"/>
      <c r="BA139" s="122"/>
      <c r="BB139" s="123"/>
      <c r="BC139" s="152"/>
      <c r="BD139" s="121"/>
      <c r="BE139" s="120"/>
      <c r="BF139" s="124"/>
      <c r="BG139" s="122"/>
      <c r="BH139" s="121"/>
      <c r="BI139" s="84">
        <v>1020</v>
      </c>
      <c r="BJ139" s="85">
        <v>6</v>
      </c>
      <c r="BK139" s="84">
        <v>1404</v>
      </c>
      <c r="BL139" s="85">
        <v>8</v>
      </c>
      <c r="BM139" s="84"/>
      <c r="BN139" s="85"/>
      <c r="BO139" s="84"/>
      <c r="BP139" s="85"/>
      <c r="BQ139" s="81"/>
      <c r="BR139" s="125"/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315</v>
      </c>
      <c r="B140" s="62" t="s">
        <v>70</v>
      </c>
      <c r="C140" s="62" t="s">
        <v>14</v>
      </c>
      <c r="D140" s="63" t="s">
        <v>207</v>
      </c>
      <c r="E140" s="64">
        <v>3559</v>
      </c>
      <c r="F140" s="65">
        <f t="shared" si="19"/>
        <v>2882</v>
      </c>
      <c r="G140" s="66">
        <f t="shared" si="20"/>
        <v>19</v>
      </c>
      <c r="H140" s="67">
        <f t="shared" si="21"/>
        <v>151.68421052631578</v>
      </c>
      <c r="I140" s="68">
        <f t="shared" si="22"/>
        <v>35</v>
      </c>
      <c r="J140" s="161">
        <f t="shared" si="23"/>
        <v>35</v>
      </c>
      <c r="K140" s="112"/>
      <c r="L140" s="113"/>
      <c r="M140" s="112"/>
      <c r="N140" s="113"/>
      <c r="O140" s="112"/>
      <c r="P140" s="113"/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/>
      <c r="AN140" s="85"/>
      <c r="AO140" s="81"/>
      <c r="AP140" s="82"/>
      <c r="AQ140" s="81"/>
      <c r="AR140" s="82"/>
      <c r="AS140" s="81"/>
      <c r="AT140" s="85"/>
      <c r="AU140" s="120"/>
      <c r="AV140" s="123"/>
      <c r="AW140" s="154">
        <v>575</v>
      </c>
      <c r="AX140" s="153">
        <v>4</v>
      </c>
      <c r="AY140" s="120"/>
      <c r="AZ140" s="121"/>
      <c r="BA140" s="122"/>
      <c r="BB140" s="123"/>
      <c r="BC140" s="152"/>
      <c r="BD140" s="121"/>
      <c r="BE140" s="120"/>
      <c r="BF140" s="124"/>
      <c r="BG140" s="122"/>
      <c r="BH140" s="121"/>
      <c r="BI140" s="84">
        <v>1433</v>
      </c>
      <c r="BJ140" s="85">
        <v>9</v>
      </c>
      <c r="BK140" s="84">
        <v>874</v>
      </c>
      <c r="BL140" s="85">
        <v>6</v>
      </c>
      <c r="BM140" s="84"/>
      <c r="BN140" s="85"/>
      <c r="BO140" s="84"/>
      <c r="BP140" s="85"/>
      <c r="BQ140" s="81"/>
      <c r="BR140" s="125"/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3" t="s">
        <v>235</v>
      </c>
      <c r="B141" s="62" t="s">
        <v>70</v>
      </c>
      <c r="C141" s="62" t="s">
        <v>14</v>
      </c>
      <c r="D141" s="63" t="s">
        <v>207</v>
      </c>
      <c r="E141" s="64">
        <v>3492</v>
      </c>
      <c r="F141" s="65">
        <f t="shared" si="19"/>
        <v>9439</v>
      </c>
      <c r="G141" s="66">
        <f t="shared" si="20"/>
        <v>54</v>
      </c>
      <c r="H141" s="67">
        <f t="shared" si="21"/>
        <v>174.7962962962963</v>
      </c>
      <c r="I141" s="68">
        <f t="shared" si="22"/>
        <v>18.90277777777777</v>
      </c>
      <c r="J141" s="161">
        <f t="shared" si="23"/>
        <v>26.40277777777777</v>
      </c>
      <c r="K141" s="112"/>
      <c r="L141" s="113"/>
      <c r="M141" s="112"/>
      <c r="N141" s="113"/>
      <c r="O141" s="112"/>
      <c r="P141" s="113"/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>
        <v>3043</v>
      </c>
      <c r="AN141" s="85">
        <v>18</v>
      </c>
      <c r="AO141" s="81"/>
      <c r="AP141" s="82"/>
      <c r="AQ141" s="81"/>
      <c r="AR141" s="82"/>
      <c r="AS141" s="81"/>
      <c r="AT141" s="85"/>
      <c r="AU141" s="120">
        <v>2204</v>
      </c>
      <c r="AV141" s="123">
        <v>12</v>
      </c>
      <c r="AW141" s="154">
        <v>1411</v>
      </c>
      <c r="AX141" s="153">
        <v>8</v>
      </c>
      <c r="AY141" s="120"/>
      <c r="AZ141" s="121"/>
      <c r="BA141" s="122"/>
      <c r="BB141" s="123"/>
      <c r="BC141" s="152"/>
      <c r="BD141" s="121"/>
      <c r="BE141" s="120"/>
      <c r="BF141" s="124"/>
      <c r="BG141" s="122"/>
      <c r="BH141" s="121"/>
      <c r="BI141" s="84">
        <v>1607</v>
      </c>
      <c r="BJ141" s="85">
        <v>9</v>
      </c>
      <c r="BK141" s="84">
        <v>1174</v>
      </c>
      <c r="BL141" s="85">
        <v>7</v>
      </c>
      <c r="BM141" s="84"/>
      <c r="BN141" s="85"/>
      <c r="BO141" s="84"/>
      <c r="BP141" s="85"/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/>
      <c r="CF141" s="129"/>
      <c r="CG141" s="130"/>
      <c r="CH141" s="131"/>
      <c r="CI141" s="128"/>
      <c r="CJ141" s="129"/>
    </row>
    <row r="142" spans="1:88" ht="14.25" thickBot="1">
      <c r="A142" s="164" t="s">
        <v>295</v>
      </c>
      <c r="B142" s="62" t="str">
        <f>MID(C142,2,LEN(C142))</f>
        <v>M</v>
      </c>
      <c r="C142" s="147" t="s">
        <v>13</v>
      </c>
      <c r="D142" s="63" t="s">
        <v>207</v>
      </c>
      <c r="E142" s="64">
        <v>3407</v>
      </c>
      <c r="F142" s="65">
        <f t="shared" si="19"/>
        <v>1691</v>
      </c>
      <c r="G142" s="66">
        <f t="shared" si="20"/>
        <v>10</v>
      </c>
      <c r="H142" s="67">
        <f t="shared" si="21"/>
        <v>169.1</v>
      </c>
      <c r="I142" s="68">
        <f t="shared" si="22"/>
        <v>23.175000000000004</v>
      </c>
      <c r="J142" s="161">
        <f t="shared" si="23"/>
        <v>30.675000000000004</v>
      </c>
      <c r="K142" s="112"/>
      <c r="L142" s="113"/>
      <c r="M142" s="112"/>
      <c r="N142" s="113"/>
      <c r="O142" s="112"/>
      <c r="P142" s="113"/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/>
      <c r="AV142" s="123"/>
      <c r="AW142" s="154"/>
      <c r="AX142" s="153"/>
      <c r="AY142" s="120"/>
      <c r="AZ142" s="121"/>
      <c r="BA142" s="122"/>
      <c r="BB142" s="123"/>
      <c r="BC142" s="152"/>
      <c r="BD142" s="121"/>
      <c r="BE142" s="120"/>
      <c r="BF142" s="124"/>
      <c r="BG142" s="122"/>
      <c r="BH142" s="121"/>
      <c r="BI142" s="84">
        <v>1231</v>
      </c>
      <c r="BJ142" s="85">
        <v>7</v>
      </c>
      <c r="BK142" s="84">
        <v>460</v>
      </c>
      <c r="BL142" s="85">
        <v>3</v>
      </c>
      <c r="BM142" s="84"/>
      <c r="BN142" s="85"/>
      <c r="BO142" s="84"/>
      <c r="BP142" s="85"/>
      <c r="BQ142" s="81"/>
      <c r="BR142" s="125"/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4" t="s">
        <v>293</v>
      </c>
      <c r="B143" s="147" t="s">
        <v>70</v>
      </c>
      <c r="C143" s="147" t="s">
        <v>14</v>
      </c>
      <c r="D143" s="148" t="s">
        <v>207</v>
      </c>
      <c r="E143" s="64">
        <v>2687</v>
      </c>
      <c r="F143" s="65">
        <f t="shared" si="19"/>
        <v>1151</v>
      </c>
      <c r="G143" s="66">
        <f t="shared" si="20"/>
        <v>7</v>
      </c>
      <c r="H143" s="67">
        <f t="shared" si="21"/>
        <v>164.42857142857142</v>
      </c>
      <c r="I143" s="68">
        <f t="shared" si="22"/>
        <v>26.678571428571434</v>
      </c>
      <c r="J143" s="161">
        <f t="shared" si="23"/>
        <v>34.17857142857144</v>
      </c>
      <c r="K143" s="112"/>
      <c r="L143" s="113"/>
      <c r="M143" s="112"/>
      <c r="N143" s="113"/>
      <c r="O143" s="112"/>
      <c r="P143" s="113"/>
      <c r="Q143" s="112"/>
      <c r="R143" s="113"/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/>
      <c r="AV143" s="123"/>
      <c r="AW143" s="154"/>
      <c r="AX143" s="153"/>
      <c r="AY143" s="120"/>
      <c r="AZ143" s="121"/>
      <c r="BA143" s="122"/>
      <c r="BB143" s="123"/>
      <c r="BC143" s="152"/>
      <c r="BD143" s="121"/>
      <c r="BE143" s="120"/>
      <c r="BF143" s="124"/>
      <c r="BG143" s="122"/>
      <c r="BH143" s="121"/>
      <c r="BI143" s="84">
        <v>1151</v>
      </c>
      <c r="BJ143" s="85">
        <v>7</v>
      </c>
      <c r="BK143" s="84"/>
      <c r="BL143" s="85"/>
      <c r="BM143" s="84"/>
      <c r="BN143" s="85"/>
      <c r="BO143" s="84"/>
      <c r="BP143" s="85"/>
      <c r="BQ143" s="81"/>
      <c r="BR143" s="125"/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3" t="s">
        <v>208</v>
      </c>
      <c r="B144" s="62" t="s">
        <v>70</v>
      </c>
      <c r="C144" s="62" t="s">
        <v>14</v>
      </c>
      <c r="D144" s="63" t="s">
        <v>207</v>
      </c>
      <c r="E144" s="64">
        <v>2094</v>
      </c>
      <c r="F144" s="65">
        <f t="shared" si="19"/>
        <v>2832</v>
      </c>
      <c r="G144" s="66">
        <f t="shared" si="20"/>
        <v>19</v>
      </c>
      <c r="H144" s="67">
        <f t="shared" si="21"/>
        <v>149.05263157894737</v>
      </c>
      <c r="I144" s="68">
        <f t="shared" si="22"/>
        <v>35</v>
      </c>
      <c r="J144" s="161">
        <f t="shared" si="23"/>
        <v>35</v>
      </c>
      <c r="K144" s="112"/>
      <c r="L144" s="113"/>
      <c r="M144" s="112"/>
      <c r="N144" s="113"/>
      <c r="O144" s="112"/>
      <c r="P144" s="113"/>
      <c r="Q144" s="112"/>
      <c r="R144" s="113"/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/>
      <c r="AV144" s="123"/>
      <c r="AW144" s="154">
        <v>580</v>
      </c>
      <c r="AX144" s="153">
        <v>4</v>
      </c>
      <c r="AY144" s="120"/>
      <c r="AZ144" s="121"/>
      <c r="BA144" s="122"/>
      <c r="BB144" s="123"/>
      <c r="BC144" s="152"/>
      <c r="BD144" s="121"/>
      <c r="BE144" s="120"/>
      <c r="BF144" s="124"/>
      <c r="BG144" s="122"/>
      <c r="BH144" s="121"/>
      <c r="BI144" s="84">
        <v>1332</v>
      </c>
      <c r="BJ144" s="85">
        <v>9</v>
      </c>
      <c r="BK144" s="84">
        <v>920</v>
      </c>
      <c r="BL144" s="85">
        <v>6</v>
      </c>
      <c r="BM144" s="84"/>
      <c r="BN144" s="85"/>
      <c r="BO144" s="84"/>
      <c r="BP144" s="85"/>
      <c r="BQ144" s="81"/>
      <c r="BR144" s="125"/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4" t="s">
        <v>337</v>
      </c>
      <c r="B145" s="62" t="s">
        <v>70</v>
      </c>
      <c r="C145" s="62" t="s">
        <v>14</v>
      </c>
      <c r="D145" s="63" t="s">
        <v>207</v>
      </c>
      <c r="E145" s="64">
        <v>3485</v>
      </c>
      <c r="F145" s="65">
        <f t="shared" si="19"/>
        <v>2520</v>
      </c>
      <c r="G145" s="66">
        <f t="shared" si="20"/>
        <v>15</v>
      </c>
      <c r="H145" s="67">
        <f t="shared" si="21"/>
        <v>168</v>
      </c>
      <c r="I145" s="68">
        <f t="shared" si="22"/>
        <v>24</v>
      </c>
      <c r="J145" s="161">
        <f t="shared" si="23"/>
        <v>31.5</v>
      </c>
      <c r="K145" s="112"/>
      <c r="L145" s="113"/>
      <c r="M145" s="112"/>
      <c r="N145" s="113"/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/>
      <c r="AV145" s="123"/>
      <c r="AW145" s="154">
        <v>1077</v>
      </c>
      <c r="AX145" s="153">
        <v>6</v>
      </c>
      <c r="AY145" s="120"/>
      <c r="AZ145" s="121"/>
      <c r="BA145" s="122"/>
      <c r="BB145" s="123"/>
      <c r="BC145" s="152"/>
      <c r="BD145" s="121"/>
      <c r="BE145" s="120"/>
      <c r="BF145" s="124"/>
      <c r="BG145" s="122"/>
      <c r="BH145" s="121"/>
      <c r="BI145" s="84"/>
      <c r="BJ145" s="85"/>
      <c r="BK145" s="84">
        <v>1443</v>
      </c>
      <c r="BL145" s="85">
        <v>9</v>
      </c>
      <c r="BM145" s="84"/>
      <c r="BN145" s="85"/>
      <c r="BO145" s="84"/>
      <c r="BP145" s="85"/>
      <c r="BQ145" s="81"/>
      <c r="BR145" s="125"/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4" t="s">
        <v>376</v>
      </c>
      <c r="B146" s="147" t="s">
        <v>70</v>
      </c>
      <c r="C146" s="147" t="s">
        <v>14</v>
      </c>
      <c r="D146" s="148" t="s">
        <v>207</v>
      </c>
      <c r="E146" s="64">
        <v>224</v>
      </c>
      <c r="F146" s="65">
        <f t="shared" si="19"/>
        <v>693</v>
      </c>
      <c r="G146" s="66">
        <f t="shared" si="20"/>
        <v>4</v>
      </c>
      <c r="H146" s="67">
        <f t="shared" si="21"/>
        <v>173.25</v>
      </c>
      <c r="I146" s="68">
        <f t="shared" si="22"/>
        <v>20.0625</v>
      </c>
      <c r="J146" s="161">
        <f t="shared" si="23"/>
        <v>27.5625</v>
      </c>
      <c r="K146" s="112"/>
      <c r="L146" s="113"/>
      <c r="M146" s="112"/>
      <c r="N146" s="113"/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/>
      <c r="AV146" s="123"/>
      <c r="AW146" s="154"/>
      <c r="AX146" s="153"/>
      <c r="AY146" s="120"/>
      <c r="AZ146" s="121"/>
      <c r="BA146" s="122"/>
      <c r="BB146" s="123"/>
      <c r="BC146" s="152"/>
      <c r="BD146" s="121"/>
      <c r="BE146" s="120"/>
      <c r="BF146" s="124"/>
      <c r="BG146" s="122"/>
      <c r="BH146" s="121"/>
      <c r="BI146" s="84"/>
      <c r="BJ146" s="85"/>
      <c r="BK146" s="84">
        <v>693</v>
      </c>
      <c r="BL146" s="85">
        <v>4</v>
      </c>
      <c r="BM146" s="84"/>
      <c r="BN146" s="85"/>
      <c r="BO146" s="81"/>
      <c r="BP146" s="125"/>
      <c r="BQ146" s="81"/>
      <c r="BR146" s="125"/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4" t="s">
        <v>329</v>
      </c>
      <c r="B147" s="147" t="s">
        <v>71</v>
      </c>
      <c r="C147" s="147" t="s">
        <v>18</v>
      </c>
      <c r="D147" s="148" t="s">
        <v>207</v>
      </c>
      <c r="E147" s="64">
        <v>3605</v>
      </c>
      <c r="F147" s="65">
        <f t="shared" si="19"/>
        <v>2465</v>
      </c>
      <c r="G147" s="66">
        <f t="shared" si="20"/>
        <v>16</v>
      </c>
      <c r="H147" s="67">
        <f t="shared" si="21"/>
        <v>154.0625</v>
      </c>
      <c r="I147" s="68">
        <f t="shared" si="22"/>
        <v>34.453125</v>
      </c>
      <c r="J147" s="161">
        <f t="shared" si="23"/>
        <v>35</v>
      </c>
      <c r="K147" s="112"/>
      <c r="L147" s="113"/>
      <c r="M147" s="112"/>
      <c r="N147" s="113"/>
      <c r="O147" s="112"/>
      <c r="P147" s="113"/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/>
      <c r="AV147" s="123"/>
      <c r="AW147" s="154"/>
      <c r="AX147" s="153"/>
      <c r="AY147" s="120"/>
      <c r="AZ147" s="121"/>
      <c r="BA147" s="122"/>
      <c r="BB147" s="123"/>
      <c r="BC147" s="152"/>
      <c r="BD147" s="121"/>
      <c r="BE147" s="120"/>
      <c r="BF147" s="124"/>
      <c r="BG147" s="122"/>
      <c r="BH147" s="121"/>
      <c r="BI147" s="84">
        <v>1227</v>
      </c>
      <c r="BJ147" s="85">
        <v>8</v>
      </c>
      <c r="BK147" s="84">
        <v>1238</v>
      </c>
      <c r="BL147" s="85">
        <v>8</v>
      </c>
      <c r="BM147" s="84"/>
      <c r="BN147" s="85"/>
      <c r="BO147" s="81"/>
      <c r="BP147" s="125"/>
      <c r="BQ147" s="81"/>
      <c r="BR147" s="125"/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4" t="s">
        <v>375</v>
      </c>
      <c r="B148" s="62" t="s">
        <v>70</v>
      </c>
      <c r="C148" s="62" t="s">
        <v>14</v>
      </c>
      <c r="D148" s="63" t="s">
        <v>207</v>
      </c>
      <c r="E148" s="64">
        <v>3662</v>
      </c>
      <c r="F148" s="65">
        <f t="shared" si="19"/>
        <v>0</v>
      </c>
      <c r="G148" s="66">
        <f t="shared" si="20"/>
        <v>0</v>
      </c>
      <c r="H148" s="67">
        <f t="shared" si="21"/>
        <v>0</v>
      </c>
      <c r="I148" s="68">
        <f t="shared" si="22"/>
        <v>35</v>
      </c>
      <c r="J148" s="161">
        <f t="shared" si="23"/>
        <v>35</v>
      </c>
      <c r="K148" s="112"/>
      <c r="L148" s="113"/>
      <c r="M148" s="112"/>
      <c r="N148" s="113"/>
      <c r="O148" s="112"/>
      <c r="P148" s="113"/>
      <c r="Q148" s="112"/>
      <c r="R148" s="113"/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/>
      <c r="AN148" s="85"/>
      <c r="AO148" s="81"/>
      <c r="AP148" s="82"/>
      <c r="AQ148" s="81"/>
      <c r="AR148" s="82"/>
      <c r="AS148" s="81"/>
      <c r="AT148" s="85"/>
      <c r="AU148" s="120"/>
      <c r="AV148" s="123"/>
      <c r="AW148" s="154"/>
      <c r="AX148" s="153"/>
      <c r="AY148" s="120"/>
      <c r="AZ148" s="121"/>
      <c r="BA148" s="122"/>
      <c r="BB148" s="123"/>
      <c r="BC148" s="152"/>
      <c r="BD148" s="121"/>
      <c r="BE148" s="120"/>
      <c r="BF148" s="124"/>
      <c r="BG148" s="122"/>
      <c r="BH148" s="121"/>
      <c r="BI148" s="84"/>
      <c r="BJ148" s="85"/>
      <c r="BK148" s="84"/>
      <c r="BL148" s="85"/>
      <c r="BM148" s="84"/>
      <c r="BN148" s="85"/>
      <c r="BO148" s="81"/>
      <c r="BP148" s="125"/>
      <c r="BQ148" s="81"/>
      <c r="BR148" s="125"/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4" t="s">
        <v>294</v>
      </c>
      <c r="B149" s="147" t="s">
        <v>70</v>
      </c>
      <c r="C149" s="147" t="s">
        <v>14</v>
      </c>
      <c r="D149" s="148" t="s">
        <v>207</v>
      </c>
      <c r="E149" s="64">
        <v>3486</v>
      </c>
      <c r="F149" s="65">
        <f t="shared" si="19"/>
        <v>2118</v>
      </c>
      <c r="G149" s="66">
        <f t="shared" si="20"/>
        <v>14</v>
      </c>
      <c r="H149" s="67">
        <f t="shared" si="21"/>
        <v>151.28571428571428</v>
      </c>
      <c r="I149" s="68">
        <f t="shared" si="22"/>
        <v>35</v>
      </c>
      <c r="J149" s="161">
        <f t="shared" si="23"/>
        <v>35</v>
      </c>
      <c r="K149" s="112"/>
      <c r="L149" s="113"/>
      <c r="M149" s="112"/>
      <c r="N149" s="113"/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/>
      <c r="AV149" s="123"/>
      <c r="AW149" s="154">
        <v>623</v>
      </c>
      <c r="AX149" s="153">
        <v>4</v>
      </c>
      <c r="AY149" s="120"/>
      <c r="AZ149" s="121"/>
      <c r="BA149" s="122"/>
      <c r="BB149" s="123"/>
      <c r="BC149" s="152"/>
      <c r="BD149" s="121"/>
      <c r="BE149" s="120"/>
      <c r="BF149" s="124"/>
      <c r="BG149" s="122"/>
      <c r="BH149" s="121"/>
      <c r="BI149" s="84">
        <v>1252</v>
      </c>
      <c r="BJ149" s="85">
        <v>8</v>
      </c>
      <c r="BK149" s="84">
        <v>243</v>
      </c>
      <c r="BL149" s="85">
        <v>2</v>
      </c>
      <c r="BM149" s="84"/>
      <c r="BN149" s="85"/>
      <c r="BO149" s="81"/>
      <c r="BP149" s="125"/>
      <c r="BQ149" s="81"/>
      <c r="BR149" s="125"/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4" t="s">
        <v>316</v>
      </c>
      <c r="B150" s="62" t="s">
        <v>70</v>
      </c>
      <c r="C150" s="62" t="s">
        <v>14</v>
      </c>
      <c r="D150" s="63" t="s">
        <v>207</v>
      </c>
      <c r="E150" s="64">
        <v>3565</v>
      </c>
      <c r="F150" s="65">
        <f t="shared" si="19"/>
        <v>1467</v>
      </c>
      <c r="G150" s="66">
        <f t="shared" si="20"/>
        <v>11</v>
      </c>
      <c r="H150" s="67">
        <f t="shared" si="21"/>
        <v>133.36363636363637</v>
      </c>
      <c r="I150" s="68">
        <f t="shared" si="22"/>
        <v>35</v>
      </c>
      <c r="J150" s="161">
        <f t="shared" si="23"/>
        <v>35</v>
      </c>
      <c r="K150" s="112"/>
      <c r="L150" s="113"/>
      <c r="M150" s="112"/>
      <c r="N150" s="113"/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/>
      <c r="AN150" s="85"/>
      <c r="AO150" s="81"/>
      <c r="AP150" s="82"/>
      <c r="AQ150" s="81"/>
      <c r="AR150" s="82"/>
      <c r="AS150" s="81"/>
      <c r="AT150" s="85"/>
      <c r="AU150" s="120"/>
      <c r="AV150" s="123"/>
      <c r="AW150" s="154"/>
      <c r="AX150" s="153"/>
      <c r="AY150" s="120"/>
      <c r="AZ150" s="121"/>
      <c r="BA150" s="122"/>
      <c r="BB150" s="123"/>
      <c r="BC150" s="152"/>
      <c r="BD150" s="121"/>
      <c r="BE150" s="120"/>
      <c r="BF150" s="124"/>
      <c r="BG150" s="122"/>
      <c r="BH150" s="121"/>
      <c r="BI150" s="84">
        <v>779</v>
      </c>
      <c r="BJ150" s="85">
        <v>6</v>
      </c>
      <c r="BK150" s="84">
        <v>688</v>
      </c>
      <c r="BL150" s="85">
        <v>5</v>
      </c>
      <c r="BM150" s="84"/>
      <c r="BN150" s="85"/>
      <c r="BO150" s="81"/>
      <c r="BP150" s="125"/>
      <c r="BQ150" s="81"/>
      <c r="BR150" s="125"/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3" t="s">
        <v>182</v>
      </c>
      <c r="B151" s="62" t="s">
        <v>70</v>
      </c>
      <c r="C151" s="147" t="s">
        <v>14</v>
      </c>
      <c r="D151" s="63" t="s">
        <v>134</v>
      </c>
      <c r="E151" s="64">
        <v>38</v>
      </c>
      <c r="F151" s="65">
        <f t="shared" si="19"/>
        <v>12708</v>
      </c>
      <c r="G151" s="66">
        <f t="shared" si="20"/>
        <v>72</v>
      </c>
      <c r="H151" s="67">
        <f t="shared" si="21"/>
        <v>176.5</v>
      </c>
      <c r="I151" s="68">
        <f t="shared" si="22"/>
        <v>17.625</v>
      </c>
      <c r="J151" s="161">
        <f t="shared" si="23"/>
        <v>25.125</v>
      </c>
      <c r="K151" s="112"/>
      <c r="L151" s="113"/>
      <c r="M151" s="112"/>
      <c r="N151" s="113"/>
      <c r="O151" s="112"/>
      <c r="P151" s="113"/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>
        <v>3213</v>
      </c>
      <c r="AN151" s="85">
        <v>18</v>
      </c>
      <c r="AO151" s="81"/>
      <c r="AP151" s="82"/>
      <c r="AQ151" s="81"/>
      <c r="AR151" s="82"/>
      <c r="AS151" s="81"/>
      <c r="AT151" s="85"/>
      <c r="AU151" s="120">
        <v>1916</v>
      </c>
      <c r="AV151" s="123">
        <v>10</v>
      </c>
      <c r="AW151" s="154"/>
      <c r="AX151" s="153"/>
      <c r="AY151" s="120"/>
      <c r="AZ151" s="121"/>
      <c r="BA151" s="122"/>
      <c r="BB151" s="123"/>
      <c r="BC151" s="152"/>
      <c r="BD151" s="121"/>
      <c r="BE151" s="120"/>
      <c r="BF151" s="124"/>
      <c r="BG151" s="122"/>
      <c r="BH151" s="121"/>
      <c r="BI151" s="84">
        <v>1705</v>
      </c>
      <c r="BJ151" s="85">
        <v>10</v>
      </c>
      <c r="BK151" s="84">
        <v>1615</v>
      </c>
      <c r="BL151" s="85">
        <v>10</v>
      </c>
      <c r="BM151" s="84"/>
      <c r="BN151" s="85"/>
      <c r="BO151" s="81"/>
      <c r="BP151" s="125"/>
      <c r="BQ151" s="81"/>
      <c r="BR151" s="125"/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>
        <v>4259</v>
      </c>
      <c r="CF151" s="129">
        <v>24</v>
      </c>
      <c r="CG151" s="130"/>
      <c r="CH151" s="131"/>
      <c r="CI151" s="128"/>
      <c r="CJ151" s="129"/>
    </row>
    <row r="152" spans="1:88" ht="14.25" thickBot="1">
      <c r="A152" s="164" t="s">
        <v>380</v>
      </c>
      <c r="B152" s="62" t="s">
        <v>70</v>
      </c>
      <c r="C152" s="147" t="s">
        <v>14</v>
      </c>
      <c r="D152" s="63" t="s">
        <v>134</v>
      </c>
      <c r="E152" s="64">
        <v>3336</v>
      </c>
      <c r="F152" s="65">
        <f t="shared" si="19"/>
        <v>4375</v>
      </c>
      <c r="G152" s="66">
        <f t="shared" si="20"/>
        <v>26</v>
      </c>
      <c r="H152" s="67">
        <f t="shared" si="21"/>
        <v>168.26923076923077</v>
      </c>
      <c r="I152" s="68">
        <f t="shared" si="22"/>
        <v>23.79807692307692</v>
      </c>
      <c r="J152" s="161">
        <f t="shared" si="23"/>
        <v>31.29807692307692</v>
      </c>
      <c r="K152" s="112"/>
      <c r="L152" s="113"/>
      <c r="M152" s="112"/>
      <c r="N152" s="113"/>
      <c r="O152" s="112"/>
      <c r="P152" s="113"/>
      <c r="Q152" s="112"/>
      <c r="R152" s="113"/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>
        <v>3057</v>
      </c>
      <c r="AN152" s="85">
        <v>18</v>
      </c>
      <c r="AO152" s="81"/>
      <c r="AP152" s="82"/>
      <c r="AQ152" s="81"/>
      <c r="AR152" s="82"/>
      <c r="AS152" s="81"/>
      <c r="AT152" s="85"/>
      <c r="AU152" s="120"/>
      <c r="AV152" s="123"/>
      <c r="AW152" s="154"/>
      <c r="AX152" s="153"/>
      <c r="AY152" s="120"/>
      <c r="AZ152" s="121"/>
      <c r="BA152" s="122"/>
      <c r="BB152" s="123"/>
      <c r="BC152" s="152"/>
      <c r="BD152" s="121"/>
      <c r="BE152" s="120"/>
      <c r="BF152" s="124"/>
      <c r="BG152" s="122"/>
      <c r="BH152" s="121"/>
      <c r="BI152" s="84">
        <v>1318</v>
      </c>
      <c r="BJ152" s="85">
        <v>8</v>
      </c>
      <c r="BK152" s="84"/>
      <c r="BL152" s="85"/>
      <c r="BM152" s="84"/>
      <c r="BN152" s="85"/>
      <c r="BO152" s="81"/>
      <c r="BP152" s="125"/>
      <c r="BQ152" s="81"/>
      <c r="BR152" s="125"/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4" t="s">
        <v>309</v>
      </c>
      <c r="B153" s="147" t="s">
        <v>71</v>
      </c>
      <c r="C153" s="147" t="s">
        <v>18</v>
      </c>
      <c r="D153" s="148" t="s">
        <v>134</v>
      </c>
      <c r="E153" s="64">
        <v>1755</v>
      </c>
      <c r="F153" s="65">
        <f t="shared" si="19"/>
        <v>7704</v>
      </c>
      <c r="G153" s="66">
        <f t="shared" si="20"/>
        <v>54</v>
      </c>
      <c r="H153" s="67">
        <f t="shared" si="21"/>
        <v>142.66666666666666</v>
      </c>
      <c r="I153" s="68">
        <f t="shared" si="22"/>
        <v>35</v>
      </c>
      <c r="J153" s="161">
        <f t="shared" si="23"/>
        <v>35</v>
      </c>
      <c r="K153" s="112"/>
      <c r="L153" s="113"/>
      <c r="M153" s="112"/>
      <c r="N153" s="113"/>
      <c r="O153" s="112"/>
      <c r="P153" s="113"/>
      <c r="Q153" s="112"/>
      <c r="R153" s="113"/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>
        <v>1682</v>
      </c>
      <c r="AN153" s="85">
        <v>12</v>
      </c>
      <c r="AO153" s="81"/>
      <c r="AP153" s="82"/>
      <c r="AQ153" s="81"/>
      <c r="AR153" s="82"/>
      <c r="AS153" s="81"/>
      <c r="AT153" s="85"/>
      <c r="AU153" s="120">
        <v>1469</v>
      </c>
      <c r="AV153" s="123">
        <v>10</v>
      </c>
      <c r="AW153" s="154"/>
      <c r="AX153" s="153"/>
      <c r="AY153" s="120"/>
      <c r="AZ153" s="121"/>
      <c r="BA153" s="122"/>
      <c r="BB153" s="123"/>
      <c r="BC153" s="152"/>
      <c r="BD153" s="121"/>
      <c r="BE153" s="120"/>
      <c r="BF153" s="124"/>
      <c r="BG153" s="122"/>
      <c r="BH153" s="121"/>
      <c r="BI153" s="84">
        <v>294</v>
      </c>
      <c r="BJ153" s="85">
        <v>2</v>
      </c>
      <c r="BK153" s="84">
        <v>840</v>
      </c>
      <c r="BL153" s="85">
        <v>6</v>
      </c>
      <c r="BM153" s="84"/>
      <c r="BN153" s="85"/>
      <c r="BO153" s="81"/>
      <c r="BP153" s="125"/>
      <c r="BQ153" s="81"/>
      <c r="BR153" s="125"/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>
        <v>3419</v>
      </c>
      <c r="CF153" s="129">
        <v>24</v>
      </c>
      <c r="CG153" s="130"/>
      <c r="CH153" s="131"/>
      <c r="CI153" s="128"/>
      <c r="CJ153" s="129"/>
    </row>
    <row r="154" spans="1:88" ht="14.25" thickBot="1">
      <c r="A154" s="164" t="s">
        <v>324</v>
      </c>
      <c r="B154" s="62" t="s">
        <v>70</v>
      </c>
      <c r="C154" s="147" t="s">
        <v>14</v>
      </c>
      <c r="D154" s="63" t="s">
        <v>134</v>
      </c>
      <c r="E154" s="64">
        <v>3285</v>
      </c>
      <c r="F154" s="65">
        <f t="shared" si="19"/>
        <v>1928</v>
      </c>
      <c r="G154" s="66">
        <f t="shared" si="20"/>
        <v>15</v>
      </c>
      <c r="H154" s="67">
        <f t="shared" si="21"/>
        <v>128.53333333333333</v>
      </c>
      <c r="I154" s="68">
        <f t="shared" si="22"/>
        <v>35</v>
      </c>
      <c r="J154" s="161">
        <f t="shared" si="23"/>
        <v>35</v>
      </c>
      <c r="K154" s="112"/>
      <c r="L154" s="113"/>
      <c r="M154" s="112"/>
      <c r="N154" s="113"/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>
        <v>1534</v>
      </c>
      <c r="AN154" s="85">
        <v>12</v>
      </c>
      <c r="AO154" s="81"/>
      <c r="AP154" s="82"/>
      <c r="AQ154" s="81"/>
      <c r="AR154" s="82"/>
      <c r="AS154" s="81"/>
      <c r="AT154" s="85"/>
      <c r="AU154" s="120"/>
      <c r="AV154" s="123"/>
      <c r="AW154" s="154"/>
      <c r="AX154" s="153"/>
      <c r="AY154" s="120"/>
      <c r="AZ154" s="121"/>
      <c r="BA154" s="122"/>
      <c r="BB154" s="123"/>
      <c r="BC154" s="152"/>
      <c r="BD154" s="121"/>
      <c r="BE154" s="120"/>
      <c r="BF154" s="124"/>
      <c r="BG154" s="122"/>
      <c r="BH154" s="121"/>
      <c r="BI154" s="84"/>
      <c r="BJ154" s="85"/>
      <c r="BK154" s="84">
        <v>394</v>
      </c>
      <c r="BL154" s="85">
        <v>3</v>
      </c>
      <c r="BM154" s="84"/>
      <c r="BN154" s="85"/>
      <c r="BO154" s="81"/>
      <c r="BP154" s="125"/>
      <c r="BQ154" s="81"/>
      <c r="BR154" s="125"/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4" t="s">
        <v>289</v>
      </c>
      <c r="B155" s="147" t="str">
        <f>MID(C155,2,LEN(C155))</f>
        <v>M</v>
      </c>
      <c r="C155" s="147" t="s">
        <v>14</v>
      </c>
      <c r="D155" s="148" t="s">
        <v>134</v>
      </c>
      <c r="E155" s="165">
        <v>1622</v>
      </c>
      <c r="F155" s="65">
        <f t="shared" si="19"/>
        <v>3947</v>
      </c>
      <c r="G155" s="66">
        <f t="shared" si="20"/>
        <v>25</v>
      </c>
      <c r="H155" s="67">
        <f t="shared" si="21"/>
        <v>157.88</v>
      </c>
      <c r="I155" s="68">
        <f t="shared" si="22"/>
        <v>31.590000000000003</v>
      </c>
      <c r="J155" s="161">
        <f t="shared" si="23"/>
        <v>35</v>
      </c>
      <c r="K155" s="112"/>
      <c r="L155" s="113"/>
      <c r="M155" s="112"/>
      <c r="N155" s="113"/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>
        <v>2009</v>
      </c>
      <c r="AN155" s="85">
        <v>12</v>
      </c>
      <c r="AO155" s="81"/>
      <c r="AP155" s="82"/>
      <c r="AQ155" s="81"/>
      <c r="AR155" s="82"/>
      <c r="AS155" s="81"/>
      <c r="AT155" s="85"/>
      <c r="AU155" s="120"/>
      <c r="AV155" s="123"/>
      <c r="AW155" s="154"/>
      <c r="AX155" s="153"/>
      <c r="AY155" s="120"/>
      <c r="AZ155" s="121"/>
      <c r="BA155" s="122"/>
      <c r="BB155" s="123"/>
      <c r="BC155" s="152"/>
      <c r="BD155" s="121"/>
      <c r="BE155" s="120"/>
      <c r="BF155" s="124"/>
      <c r="BG155" s="122"/>
      <c r="BH155" s="121"/>
      <c r="BI155" s="84">
        <v>627</v>
      </c>
      <c r="BJ155" s="85">
        <v>4</v>
      </c>
      <c r="BK155" s="84">
        <v>586</v>
      </c>
      <c r="BL155" s="85">
        <v>5</v>
      </c>
      <c r="BM155" s="84"/>
      <c r="BN155" s="85"/>
      <c r="BO155" s="81"/>
      <c r="BP155" s="125"/>
      <c r="BQ155" s="81"/>
      <c r="BR155" s="125"/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>
        <v>725</v>
      </c>
      <c r="CF155" s="129">
        <v>4</v>
      </c>
      <c r="CG155" s="130"/>
      <c r="CH155" s="131"/>
      <c r="CI155" s="128"/>
      <c r="CJ155" s="129"/>
    </row>
    <row r="156" spans="1:88" ht="14.25" thickBot="1">
      <c r="A156" s="164" t="s">
        <v>378</v>
      </c>
      <c r="B156" s="147" t="s">
        <v>71</v>
      </c>
      <c r="C156" s="147" t="s">
        <v>379</v>
      </c>
      <c r="D156" s="148" t="s">
        <v>134</v>
      </c>
      <c r="E156" s="165">
        <v>3661</v>
      </c>
      <c r="F156" s="65">
        <f t="shared" si="19"/>
        <v>0</v>
      </c>
      <c r="G156" s="66">
        <f t="shared" si="20"/>
        <v>0</v>
      </c>
      <c r="H156" s="67">
        <f t="shared" si="21"/>
        <v>0</v>
      </c>
      <c r="I156" s="68">
        <f t="shared" si="22"/>
        <v>35</v>
      </c>
      <c r="J156" s="161">
        <f t="shared" si="23"/>
        <v>35</v>
      </c>
      <c r="K156" s="112"/>
      <c r="L156" s="113"/>
      <c r="M156" s="112"/>
      <c r="N156" s="113"/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/>
      <c r="AN156" s="85"/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/>
      <c r="AZ156" s="121"/>
      <c r="BA156" s="122"/>
      <c r="BB156" s="123"/>
      <c r="BC156" s="152"/>
      <c r="BD156" s="121"/>
      <c r="BE156" s="120"/>
      <c r="BF156" s="124"/>
      <c r="BG156" s="122"/>
      <c r="BH156" s="121"/>
      <c r="BI156" s="84"/>
      <c r="BJ156" s="85"/>
      <c r="BK156" s="84"/>
      <c r="BL156" s="85"/>
      <c r="BM156" s="84"/>
      <c r="BN156" s="85"/>
      <c r="BO156" s="81"/>
      <c r="BP156" s="125"/>
      <c r="BQ156" s="81"/>
      <c r="BR156" s="125"/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4" t="s">
        <v>290</v>
      </c>
      <c r="B157" s="147" t="str">
        <f>MID(C157,2,LEN(C157))</f>
        <v>F</v>
      </c>
      <c r="C157" s="147" t="s">
        <v>12</v>
      </c>
      <c r="D157" s="148" t="s">
        <v>134</v>
      </c>
      <c r="E157" s="165">
        <v>1620</v>
      </c>
      <c r="F157" s="65">
        <f t="shared" si="19"/>
        <v>8931</v>
      </c>
      <c r="G157" s="66">
        <f t="shared" si="20"/>
        <v>52</v>
      </c>
      <c r="H157" s="67">
        <f t="shared" si="21"/>
        <v>171.75</v>
      </c>
      <c r="I157" s="68">
        <f t="shared" si="22"/>
        <v>21.1875</v>
      </c>
      <c r="J157" s="161">
        <f aca="true" t="shared" si="24" ref="J157:J174">IF((210-H157)*0.75&gt;35,35,(210-H157)*0.75)</f>
        <v>28.6875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>
        <v>2111</v>
      </c>
      <c r="AN157" s="85">
        <v>12</v>
      </c>
      <c r="AO157" s="81"/>
      <c r="AP157" s="82"/>
      <c r="AQ157" s="81"/>
      <c r="AR157" s="82"/>
      <c r="AS157" s="81"/>
      <c r="AT157" s="85"/>
      <c r="AU157" s="120"/>
      <c r="AV157" s="123"/>
      <c r="AW157" s="154"/>
      <c r="AX157" s="153"/>
      <c r="AY157" s="120"/>
      <c r="AZ157" s="121"/>
      <c r="BA157" s="122"/>
      <c r="BB157" s="123"/>
      <c r="BC157" s="152"/>
      <c r="BD157" s="121"/>
      <c r="BE157" s="120"/>
      <c r="BF157" s="124"/>
      <c r="BG157" s="122"/>
      <c r="BH157" s="121"/>
      <c r="BI157" s="84">
        <v>1889</v>
      </c>
      <c r="BJ157" s="85">
        <v>10</v>
      </c>
      <c r="BK157" s="84">
        <v>963</v>
      </c>
      <c r="BL157" s="85">
        <v>6</v>
      </c>
      <c r="BM157" s="84"/>
      <c r="BN157" s="85"/>
      <c r="BO157" s="81"/>
      <c r="BP157" s="125"/>
      <c r="BQ157" s="81"/>
      <c r="BR157" s="125"/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>
        <v>3968</v>
      </c>
      <c r="CF157" s="129">
        <v>24</v>
      </c>
      <c r="CG157" s="130"/>
      <c r="CH157" s="131"/>
      <c r="CI157" s="128"/>
      <c r="CJ157" s="129"/>
    </row>
    <row r="158" spans="1:88" ht="14.25" thickBot="1">
      <c r="A158" s="164" t="s">
        <v>291</v>
      </c>
      <c r="B158" s="147" t="str">
        <f>MID(C158,2,LEN(C158))</f>
        <v>M</v>
      </c>
      <c r="C158" s="147" t="s">
        <v>13</v>
      </c>
      <c r="D158" s="148" t="s">
        <v>134</v>
      </c>
      <c r="E158" s="165">
        <v>666</v>
      </c>
      <c r="F158" s="65">
        <f t="shared" si="19"/>
        <v>2751</v>
      </c>
      <c r="G158" s="66">
        <f t="shared" si="20"/>
        <v>16</v>
      </c>
      <c r="H158" s="67">
        <f t="shared" si="21"/>
        <v>171.9375</v>
      </c>
      <c r="I158" s="68">
        <f t="shared" si="22"/>
        <v>21.046875</v>
      </c>
      <c r="J158" s="161">
        <f t="shared" si="24"/>
        <v>28.546875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/>
      <c r="AZ158" s="121"/>
      <c r="BA158" s="122"/>
      <c r="BB158" s="123"/>
      <c r="BC158" s="152"/>
      <c r="BD158" s="121"/>
      <c r="BE158" s="120"/>
      <c r="BF158" s="124"/>
      <c r="BG158" s="122"/>
      <c r="BH158" s="121"/>
      <c r="BI158" s="84">
        <v>1058</v>
      </c>
      <c r="BJ158" s="85">
        <v>6</v>
      </c>
      <c r="BK158" s="84">
        <v>1693</v>
      </c>
      <c r="BL158" s="85">
        <v>10</v>
      </c>
      <c r="BM158" s="84"/>
      <c r="BN158" s="85"/>
      <c r="BO158" s="81"/>
      <c r="BP158" s="125"/>
      <c r="BQ158" s="81"/>
      <c r="BR158" s="125"/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3" t="s">
        <v>201</v>
      </c>
      <c r="B159" s="62" t="s">
        <v>70</v>
      </c>
      <c r="C159" s="62" t="s">
        <v>14</v>
      </c>
      <c r="D159" s="148" t="s">
        <v>40</v>
      </c>
      <c r="E159" s="64">
        <v>1732</v>
      </c>
      <c r="F159" s="65">
        <f t="shared" si="19"/>
        <v>899</v>
      </c>
      <c r="G159" s="66">
        <f t="shared" si="20"/>
        <v>6</v>
      </c>
      <c r="H159" s="67">
        <f t="shared" si="21"/>
        <v>149.83333333333334</v>
      </c>
      <c r="I159" s="68">
        <f t="shared" si="22"/>
        <v>35</v>
      </c>
      <c r="J159" s="161">
        <f t="shared" si="24"/>
        <v>35</v>
      </c>
      <c r="K159" s="112"/>
      <c r="L159" s="113"/>
      <c r="M159" s="112"/>
      <c r="N159" s="113"/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>
        <v>899</v>
      </c>
      <c r="AN159" s="85">
        <v>6</v>
      </c>
      <c r="AO159" s="81"/>
      <c r="AP159" s="82"/>
      <c r="AQ159" s="81"/>
      <c r="AR159" s="82"/>
      <c r="AS159" s="81"/>
      <c r="AT159" s="85"/>
      <c r="AU159" s="120"/>
      <c r="AV159" s="123"/>
      <c r="AW159" s="154"/>
      <c r="AX159" s="153"/>
      <c r="AY159" s="120"/>
      <c r="AZ159" s="121"/>
      <c r="BA159" s="122"/>
      <c r="BB159" s="123"/>
      <c r="BC159" s="152"/>
      <c r="BD159" s="121"/>
      <c r="BE159" s="120"/>
      <c r="BF159" s="124"/>
      <c r="BG159" s="122"/>
      <c r="BH159" s="121"/>
      <c r="BI159" s="84"/>
      <c r="BJ159" s="85"/>
      <c r="BK159" s="84"/>
      <c r="BL159" s="85"/>
      <c r="BM159" s="84"/>
      <c r="BN159" s="85"/>
      <c r="BO159" s="81"/>
      <c r="BP159" s="125"/>
      <c r="BQ159" s="81"/>
      <c r="BR159" s="125"/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3" t="s">
        <v>39</v>
      </c>
      <c r="B160" s="62" t="str">
        <f>MID(C160,2,LEN(C160))</f>
        <v>M</v>
      </c>
      <c r="C160" s="147" t="s">
        <v>14</v>
      </c>
      <c r="D160" s="63" t="s">
        <v>40</v>
      </c>
      <c r="E160" s="64">
        <v>2409</v>
      </c>
      <c r="F160" s="65">
        <f t="shared" si="19"/>
        <v>5640</v>
      </c>
      <c r="G160" s="66">
        <f t="shared" si="20"/>
        <v>29</v>
      </c>
      <c r="H160" s="67">
        <f t="shared" si="21"/>
        <v>194.48275862068965</v>
      </c>
      <c r="I160" s="68">
        <f t="shared" si="22"/>
        <v>4.137931034482762</v>
      </c>
      <c r="J160" s="161">
        <f t="shared" si="24"/>
        <v>11.637931034482762</v>
      </c>
      <c r="K160" s="112"/>
      <c r="L160" s="113"/>
      <c r="M160" s="112"/>
      <c r="N160" s="113"/>
      <c r="O160" s="112"/>
      <c r="P160" s="113"/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/>
      <c r="AN160" s="85"/>
      <c r="AO160" s="81"/>
      <c r="AP160" s="82"/>
      <c r="AQ160" s="81"/>
      <c r="AR160" s="82"/>
      <c r="AS160" s="81"/>
      <c r="AT160" s="85"/>
      <c r="AU160" s="120">
        <v>2244</v>
      </c>
      <c r="AV160" s="123">
        <v>12</v>
      </c>
      <c r="AW160" s="154"/>
      <c r="AX160" s="153"/>
      <c r="AY160" s="120"/>
      <c r="AZ160" s="121"/>
      <c r="BA160" s="122"/>
      <c r="BB160" s="123"/>
      <c r="BC160" s="152"/>
      <c r="BD160" s="121"/>
      <c r="BE160" s="120"/>
      <c r="BF160" s="124"/>
      <c r="BG160" s="122"/>
      <c r="BH160" s="121"/>
      <c r="BI160" s="84">
        <v>1482</v>
      </c>
      <c r="BJ160" s="85">
        <v>7</v>
      </c>
      <c r="BK160" s="84">
        <v>1914</v>
      </c>
      <c r="BL160" s="85">
        <v>10</v>
      </c>
      <c r="BM160" s="84"/>
      <c r="BN160" s="85"/>
      <c r="BO160" s="81"/>
      <c r="BP160" s="125"/>
      <c r="BQ160" s="81"/>
      <c r="BR160" s="125"/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3" t="s">
        <v>41</v>
      </c>
      <c r="B161" s="62" t="str">
        <f>MID(C161,2,LEN(C161))</f>
        <v>M</v>
      </c>
      <c r="C161" s="62" t="s">
        <v>14</v>
      </c>
      <c r="D161" s="63" t="s">
        <v>40</v>
      </c>
      <c r="E161" s="64">
        <v>2412</v>
      </c>
      <c r="F161" s="65">
        <f t="shared" si="19"/>
        <v>4545</v>
      </c>
      <c r="G161" s="66">
        <f t="shared" si="20"/>
        <v>27</v>
      </c>
      <c r="H161" s="67">
        <f t="shared" si="21"/>
        <v>168.33333333333334</v>
      </c>
      <c r="I161" s="68">
        <f t="shared" si="22"/>
        <v>23.74999999999999</v>
      </c>
      <c r="J161" s="161">
        <f t="shared" si="24"/>
        <v>31.249999999999993</v>
      </c>
      <c r="K161" s="112"/>
      <c r="L161" s="113"/>
      <c r="M161" s="112"/>
      <c r="N161" s="113"/>
      <c r="O161" s="112"/>
      <c r="P161" s="113"/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>
        <v>2035</v>
      </c>
      <c r="AN161" s="85">
        <v>12</v>
      </c>
      <c r="AO161" s="81"/>
      <c r="AP161" s="82"/>
      <c r="AQ161" s="81"/>
      <c r="AR161" s="82"/>
      <c r="AS161" s="81"/>
      <c r="AT161" s="85"/>
      <c r="AU161" s="120"/>
      <c r="AV161" s="123"/>
      <c r="AW161" s="154"/>
      <c r="AX161" s="153"/>
      <c r="AY161" s="120"/>
      <c r="AZ161" s="121"/>
      <c r="BA161" s="122"/>
      <c r="BB161" s="123"/>
      <c r="BC161" s="152"/>
      <c r="BD161" s="121"/>
      <c r="BE161" s="120"/>
      <c r="BF161" s="124"/>
      <c r="BG161" s="122"/>
      <c r="BH161" s="121"/>
      <c r="BI161" s="84">
        <v>1095</v>
      </c>
      <c r="BJ161" s="85">
        <v>6</v>
      </c>
      <c r="BK161" s="84">
        <v>1415</v>
      </c>
      <c r="BL161" s="85">
        <v>9</v>
      </c>
      <c r="BM161" s="84"/>
      <c r="BN161" s="85"/>
      <c r="BO161" s="81"/>
      <c r="BP161" s="125"/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404</v>
      </c>
      <c r="B162" s="62" t="str">
        <f>MID(C162,2,LEN(C162))</f>
        <v>M</v>
      </c>
      <c r="C162" s="62" t="s">
        <v>14</v>
      </c>
      <c r="D162" s="63" t="s">
        <v>40</v>
      </c>
      <c r="E162" s="64">
        <v>2245</v>
      </c>
      <c r="F162" s="65">
        <f t="shared" si="19"/>
        <v>2136</v>
      </c>
      <c r="G162" s="66">
        <f t="shared" si="20"/>
        <v>13</v>
      </c>
      <c r="H162" s="67">
        <f t="shared" si="21"/>
        <v>164.30769230769232</v>
      </c>
      <c r="I162" s="68">
        <f t="shared" si="22"/>
        <v>26.76923076923076</v>
      </c>
      <c r="J162" s="161">
        <f t="shared" si="24"/>
        <v>34.26923076923076</v>
      </c>
      <c r="K162" s="112"/>
      <c r="L162" s="113"/>
      <c r="M162" s="112"/>
      <c r="N162" s="113"/>
      <c r="O162" s="112"/>
      <c r="P162" s="113"/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/>
      <c r="AZ162" s="121"/>
      <c r="BA162" s="122"/>
      <c r="BB162" s="123"/>
      <c r="BC162" s="152"/>
      <c r="BD162" s="121"/>
      <c r="BE162" s="120"/>
      <c r="BF162" s="124"/>
      <c r="BG162" s="122"/>
      <c r="BH162" s="121"/>
      <c r="BI162" s="84">
        <v>1378</v>
      </c>
      <c r="BJ162" s="85">
        <v>8</v>
      </c>
      <c r="BK162" s="84">
        <v>758</v>
      </c>
      <c r="BL162" s="85">
        <v>5</v>
      </c>
      <c r="BM162" s="84"/>
      <c r="BN162" s="85"/>
      <c r="BO162" s="81"/>
      <c r="BP162" s="125"/>
      <c r="BQ162" s="81"/>
      <c r="BR162" s="125"/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4" t="s">
        <v>279</v>
      </c>
      <c r="B163" s="62" t="s">
        <v>70</v>
      </c>
      <c r="C163" s="62" t="s">
        <v>14</v>
      </c>
      <c r="D163" s="63" t="s">
        <v>40</v>
      </c>
      <c r="E163" s="64">
        <v>3548</v>
      </c>
      <c r="F163" s="65">
        <f t="shared" si="19"/>
        <v>2448</v>
      </c>
      <c r="G163" s="66">
        <f t="shared" si="20"/>
        <v>15</v>
      </c>
      <c r="H163" s="67">
        <f t="shared" si="21"/>
        <v>163.2</v>
      </c>
      <c r="I163" s="68">
        <f t="shared" si="22"/>
        <v>27.60000000000001</v>
      </c>
      <c r="J163" s="161">
        <f t="shared" si="24"/>
        <v>35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/>
      <c r="AN163" s="85"/>
      <c r="AO163" s="81"/>
      <c r="AP163" s="82"/>
      <c r="AQ163" s="81"/>
      <c r="AR163" s="82"/>
      <c r="AS163" s="81"/>
      <c r="AT163" s="85"/>
      <c r="AU163" s="120"/>
      <c r="AV163" s="123"/>
      <c r="AW163" s="154"/>
      <c r="AX163" s="153"/>
      <c r="AY163" s="120"/>
      <c r="AZ163" s="121"/>
      <c r="BA163" s="122"/>
      <c r="BB163" s="123"/>
      <c r="BC163" s="152"/>
      <c r="BD163" s="121"/>
      <c r="BE163" s="120"/>
      <c r="BF163" s="124"/>
      <c r="BG163" s="122"/>
      <c r="BH163" s="121"/>
      <c r="BI163" s="84">
        <v>1302</v>
      </c>
      <c r="BJ163" s="85">
        <v>7</v>
      </c>
      <c r="BK163" s="84">
        <v>1146</v>
      </c>
      <c r="BL163" s="85">
        <v>8</v>
      </c>
      <c r="BM163" s="84"/>
      <c r="BN163" s="85"/>
      <c r="BO163" s="81"/>
      <c r="BP163" s="125"/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4" t="s">
        <v>286</v>
      </c>
      <c r="B164" s="62" t="s">
        <v>70</v>
      </c>
      <c r="C164" s="62" t="s">
        <v>14</v>
      </c>
      <c r="D164" s="63" t="s">
        <v>40</v>
      </c>
      <c r="E164" s="64">
        <v>3455</v>
      </c>
      <c r="F164" s="65">
        <f t="shared" si="19"/>
        <v>2556</v>
      </c>
      <c r="G164" s="66">
        <f t="shared" si="20"/>
        <v>16</v>
      </c>
      <c r="H164" s="67">
        <f t="shared" si="21"/>
        <v>159.75</v>
      </c>
      <c r="I164" s="68">
        <f t="shared" si="22"/>
        <v>30.1875</v>
      </c>
      <c r="J164" s="161">
        <f t="shared" si="24"/>
        <v>35</v>
      </c>
      <c r="K164" s="112"/>
      <c r="L164" s="113"/>
      <c r="M164" s="112"/>
      <c r="N164" s="113"/>
      <c r="O164" s="112"/>
      <c r="P164" s="113"/>
      <c r="Q164" s="112"/>
      <c r="R164" s="113"/>
      <c r="S164" s="71"/>
      <c r="T164" s="72"/>
      <c r="U164" s="114"/>
      <c r="V164" s="113"/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>
        <v>1928</v>
      </c>
      <c r="AN164" s="85">
        <v>12</v>
      </c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/>
      <c r="AZ164" s="121"/>
      <c r="BA164" s="122"/>
      <c r="BB164" s="123"/>
      <c r="BC164" s="152"/>
      <c r="BD164" s="121"/>
      <c r="BE164" s="120"/>
      <c r="BF164" s="124"/>
      <c r="BG164" s="122"/>
      <c r="BH164" s="121"/>
      <c r="BI164" s="84">
        <v>628</v>
      </c>
      <c r="BJ164" s="85">
        <v>4</v>
      </c>
      <c r="BK164" s="84"/>
      <c r="BL164" s="85"/>
      <c r="BM164" s="84"/>
      <c r="BN164" s="85"/>
      <c r="BO164" s="81"/>
      <c r="BP164" s="125"/>
      <c r="BQ164" s="81"/>
      <c r="BR164" s="125"/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4" t="s">
        <v>270</v>
      </c>
      <c r="B165" s="62" t="s">
        <v>70</v>
      </c>
      <c r="C165" s="147" t="s">
        <v>13</v>
      </c>
      <c r="D165" s="63" t="s">
        <v>40</v>
      </c>
      <c r="E165" s="64">
        <v>3587</v>
      </c>
      <c r="F165" s="65">
        <f t="shared" si="19"/>
        <v>6179</v>
      </c>
      <c r="G165" s="66">
        <f t="shared" si="20"/>
        <v>34</v>
      </c>
      <c r="H165" s="67">
        <f t="shared" si="21"/>
        <v>181.73529411764707</v>
      </c>
      <c r="I165" s="68">
        <f t="shared" si="22"/>
        <v>13.698529411764696</v>
      </c>
      <c r="J165" s="161">
        <f t="shared" si="24"/>
        <v>21.198529411764696</v>
      </c>
      <c r="K165" s="112"/>
      <c r="L165" s="113"/>
      <c r="M165" s="112"/>
      <c r="N165" s="113"/>
      <c r="O165" s="112"/>
      <c r="P165" s="113"/>
      <c r="Q165" s="112"/>
      <c r="R165" s="113"/>
      <c r="S165" s="71"/>
      <c r="T165" s="72"/>
      <c r="U165" s="114"/>
      <c r="V165" s="113"/>
      <c r="W165" s="142"/>
      <c r="X165" s="143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>
        <v>3280</v>
      </c>
      <c r="AN165" s="85">
        <v>18</v>
      </c>
      <c r="AO165" s="81"/>
      <c r="AP165" s="82"/>
      <c r="AQ165" s="81"/>
      <c r="AR165" s="82"/>
      <c r="AS165" s="81"/>
      <c r="AT165" s="85"/>
      <c r="AU165" s="120"/>
      <c r="AV165" s="123"/>
      <c r="AW165" s="154"/>
      <c r="AX165" s="153"/>
      <c r="AY165" s="120"/>
      <c r="AZ165" s="121"/>
      <c r="BA165" s="122"/>
      <c r="BB165" s="123"/>
      <c r="BC165" s="152"/>
      <c r="BD165" s="121"/>
      <c r="BE165" s="120"/>
      <c r="BF165" s="124"/>
      <c r="BG165" s="122"/>
      <c r="BH165" s="121"/>
      <c r="BI165" s="84">
        <v>1652</v>
      </c>
      <c r="BJ165" s="85">
        <v>8</v>
      </c>
      <c r="BK165" s="84">
        <v>1247</v>
      </c>
      <c r="BL165" s="85">
        <v>8</v>
      </c>
      <c r="BM165" s="84"/>
      <c r="BN165" s="85"/>
      <c r="BO165" s="84"/>
      <c r="BP165" s="125"/>
      <c r="BQ165" s="81"/>
      <c r="BR165" s="125"/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/>
      <c r="CF165" s="129"/>
      <c r="CG165" s="130"/>
      <c r="CH165" s="131"/>
      <c r="CI165" s="128"/>
      <c r="CJ165" s="129"/>
    </row>
    <row r="166" spans="1:88" ht="14.25" thickBot="1">
      <c r="A166" s="164" t="s">
        <v>391</v>
      </c>
      <c r="B166" s="147" t="s">
        <v>70</v>
      </c>
      <c r="C166" s="147" t="s">
        <v>14</v>
      </c>
      <c r="D166" s="148" t="s">
        <v>40</v>
      </c>
      <c r="E166" s="64">
        <v>3672</v>
      </c>
      <c r="F166" s="65">
        <f t="shared" si="19"/>
        <v>0</v>
      </c>
      <c r="G166" s="66">
        <f t="shared" si="20"/>
        <v>0</v>
      </c>
      <c r="H166" s="67">
        <f t="shared" si="21"/>
        <v>0</v>
      </c>
      <c r="I166" s="68">
        <f t="shared" si="22"/>
        <v>35</v>
      </c>
      <c r="J166" s="161">
        <f t="shared" si="24"/>
        <v>35</v>
      </c>
      <c r="K166" s="112"/>
      <c r="L166" s="113"/>
      <c r="M166" s="112"/>
      <c r="N166" s="113"/>
      <c r="O166" s="112"/>
      <c r="P166" s="113"/>
      <c r="Q166" s="112"/>
      <c r="R166" s="113"/>
      <c r="S166" s="71"/>
      <c r="T166" s="72"/>
      <c r="U166" s="114"/>
      <c r="V166" s="113"/>
      <c r="W166" s="142"/>
      <c r="X166" s="143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/>
      <c r="AN166" s="85"/>
      <c r="AO166" s="81"/>
      <c r="AP166" s="82"/>
      <c r="AQ166" s="81"/>
      <c r="AR166" s="82"/>
      <c r="AS166" s="81"/>
      <c r="AT166" s="85"/>
      <c r="AU166" s="120"/>
      <c r="AV166" s="123"/>
      <c r="AW166" s="154"/>
      <c r="AX166" s="153"/>
      <c r="AY166" s="120"/>
      <c r="AZ166" s="121"/>
      <c r="BA166" s="122"/>
      <c r="BB166" s="123"/>
      <c r="BC166" s="152"/>
      <c r="BD166" s="121"/>
      <c r="BE166" s="120"/>
      <c r="BF166" s="124"/>
      <c r="BG166" s="122"/>
      <c r="BH166" s="121"/>
      <c r="BI166" s="84"/>
      <c r="BJ166" s="85"/>
      <c r="BK166" s="84"/>
      <c r="BL166" s="85"/>
      <c r="BM166" s="84"/>
      <c r="BN166" s="85"/>
      <c r="BO166" s="84"/>
      <c r="BP166" s="85"/>
      <c r="BQ166" s="81"/>
      <c r="BR166" s="125"/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4" t="s">
        <v>328</v>
      </c>
      <c r="B167" s="62" t="s">
        <v>70</v>
      </c>
      <c r="C167" s="147" t="s">
        <v>13</v>
      </c>
      <c r="D167" s="63" t="s">
        <v>40</v>
      </c>
      <c r="E167" s="64">
        <v>453</v>
      </c>
      <c r="F167" s="65">
        <f t="shared" si="19"/>
        <v>8394</v>
      </c>
      <c r="G167" s="66">
        <f t="shared" si="20"/>
        <v>47</v>
      </c>
      <c r="H167" s="67">
        <f t="shared" si="21"/>
        <v>178.59574468085106</v>
      </c>
      <c r="I167" s="68">
        <f t="shared" si="22"/>
        <v>16.05319148936171</v>
      </c>
      <c r="J167" s="161">
        <f t="shared" si="24"/>
        <v>23.55319148936171</v>
      </c>
      <c r="K167" s="112"/>
      <c r="L167" s="113"/>
      <c r="M167" s="112"/>
      <c r="N167" s="113"/>
      <c r="O167" s="112"/>
      <c r="P167" s="113"/>
      <c r="Q167" s="112"/>
      <c r="R167" s="113"/>
      <c r="S167" s="71"/>
      <c r="T167" s="72"/>
      <c r="U167" s="114"/>
      <c r="V167" s="113"/>
      <c r="W167" s="115"/>
      <c r="X167" s="116"/>
      <c r="Y167" s="115">
        <v>3082</v>
      </c>
      <c r="Z167" s="117">
        <v>18</v>
      </c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>
        <v>2177</v>
      </c>
      <c r="AN167" s="85">
        <v>12</v>
      </c>
      <c r="AO167" s="81"/>
      <c r="AP167" s="82"/>
      <c r="AQ167" s="81"/>
      <c r="AR167" s="82"/>
      <c r="AS167" s="81"/>
      <c r="AT167" s="85"/>
      <c r="AU167" s="120"/>
      <c r="AV167" s="123"/>
      <c r="AW167" s="154"/>
      <c r="AX167" s="153"/>
      <c r="AY167" s="120"/>
      <c r="AZ167" s="121"/>
      <c r="BA167" s="122"/>
      <c r="BB167" s="123"/>
      <c r="BC167" s="152"/>
      <c r="BD167" s="121"/>
      <c r="BE167" s="120"/>
      <c r="BF167" s="124"/>
      <c r="BG167" s="122"/>
      <c r="BH167" s="121"/>
      <c r="BI167" s="84">
        <v>1722</v>
      </c>
      <c r="BJ167" s="85">
        <v>9</v>
      </c>
      <c r="BK167" s="84">
        <v>1413</v>
      </c>
      <c r="BL167" s="85">
        <v>8</v>
      </c>
      <c r="BM167" s="84"/>
      <c r="BN167" s="85"/>
      <c r="BO167" s="84"/>
      <c r="BP167" s="85"/>
      <c r="BQ167" s="81"/>
      <c r="BR167" s="125"/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/>
      <c r="CF167" s="129"/>
      <c r="CG167" s="130"/>
      <c r="CH167" s="131"/>
      <c r="CI167" s="128"/>
      <c r="CJ167" s="129"/>
    </row>
    <row r="168" spans="1:88" ht="14.25" thickBot="1">
      <c r="A168" s="164" t="s">
        <v>381</v>
      </c>
      <c r="B168" s="62" t="s">
        <v>70</v>
      </c>
      <c r="C168" s="147" t="s">
        <v>11</v>
      </c>
      <c r="D168" s="63" t="s">
        <v>40</v>
      </c>
      <c r="E168" s="64">
        <v>3681</v>
      </c>
      <c r="F168" s="65">
        <f t="shared" si="19"/>
        <v>9644</v>
      </c>
      <c r="G168" s="66">
        <f t="shared" si="20"/>
        <v>46</v>
      </c>
      <c r="H168" s="67">
        <f t="shared" si="21"/>
        <v>209.65217391304347</v>
      </c>
      <c r="I168" s="68">
        <f t="shared" si="22"/>
        <v>0</v>
      </c>
      <c r="J168" s="161">
        <f t="shared" si="24"/>
        <v>0.2608695652173978</v>
      </c>
      <c r="K168" s="112"/>
      <c r="L168" s="113"/>
      <c r="M168" s="112"/>
      <c r="N168" s="113"/>
      <c r="O168" s="112"/>
      <c r="P168" s="113"/>
      <c r="Q168" s="112"/>
      <c r="R168" s="113"/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/>
      <c r="AN168" s="85"/>
      <c r="AO168" s="81"/>
      <c r="AP168" s="82"/>
      <c r="AQ168" s="81"/>
      <c r="AR168" s="82"/>
      <c r="AS168" s="81"/>
      <c r="AT168" s="85"/>
      <c r="AU168" s="120">
        <v>3540</v>
      </c>
      <c r="AV168" s="123">
        <v>16</v>
      </c>
      <c r="AW168" s="154">
        <v>2058</v>
      </c>
      <c r="AX168" s="153">
        <v>10</v>
      </c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>
        <v>2036</v>
      </c>
      <c r="BJ168" s="85">
        <v>10</v>
      </c>
      <c r="BK168" s="84">
        <v>2010</v>
      </c>
      <c r="BL168" s="85">
        <v>10</v>
      </c>
      <c r="BM168" s="84"/>
      <c r="BN168" s="85"/>
      <c r="BO168" s="84"/>
      <c r="BP168" s="125"/>
      <c r="BQ168" s="81"/>
      <c r="BR168" s="125"/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/>
      <c r="CF168" s="129"/>
      <c r="CG168" s="130"/>
      <c r="CH168" s="131"/>
      <c r="CI168" s="128"/>
      <c r="CJ168" s="129"/>
    </row>
    <row r="169" spans="1:88" ht="14.25" thickBot="1">
      <c r="A169" s="164" t="s">
        <v>390</v>
      </c>
      <c r="B169" s="62" t="s">
        <v>70</v>
      </c>
      <c r="C169" s="147" t="s">
        <v>14</v>
      </c>
      <c r="D169" s="148" t="s">
        <v>40</v>
      </c>
      <c r="E169" s="64">
        <v>3679</v>
      </c>
      <c r="F169" s="65">
        <f t="shared" si="19"/>
        <v>0</v>
      </c>
      <c r="G169" s="66">
        <f t="shared" si="20"/>
        <v>0</v>
      </c>
      <c r="H169" s="67">
        <f t="shared" si="21"/>
        <v>0</v>
      </c>
      <c r="I169" s="68">
        <f t="shared" si="22"/>
        <v>35</v>
      </c>
      <c r="J169" s="161">
        <f t="shared" si="24"/>
        <v>35</v>
      </c>
      <c r="K169" s="112"/>
      <c r="L169" s="113"/>
      <c r="M169" s="112"/>
      <c r="N169" s="113"/>
      <c r="O169" s="112"/>
      <c r="P169" s="113"/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/>
      <c r="AN169" s="85"/>
      <c r="AO169" s="81"/>
      <c r="AP169" s="82"/>
      <c r="AQ169" s="81"/>
      <c r="AR169" s="82"/>
      <c r="AS169" s="81"/>
      <c r="AT169" s="85"/>
      <c r="AU169" s="120"/>
      <c r="AV169" s="123"/>
      <c r="AW169" s="154"/>
      <c r="AX169" s="153"/>
      <c r="AY169" s="120"/>
      <c r="AZ169" s="121"/>
      <c r="BA169" s="122"/>
      <c r="BB169" s="123"/>
      <c r="BC169" s="152"/>
      <c r="BD169" s="121"/>
      <c r="BE169" s="120"/>
      <c r="BF169" s="124"/>
      <c r="BG169" s="122"/>
      <c r="BH169" s="121"/>
      <c r="BI169" s="84"/>
      <c r="BJ169" s="85"/>
      <c r="BK169" s="84"/>
      <c r="BL169" s="85"/>
      <c r="BM169" s="84"/>
      <c r="BN169" s="85"/>
      <c r="BO169" s="84"/>
      <c r="BP169" s="125"/>
      <c r="BQ169" s="81"/>
      <c r="BR169" s="125"/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/>
      <c r="CF169" s="129"/>
      <c r="CG169" s="130"/>
      <c r="CH169" s="131"/>
      <c r="CI169" s="128"/>
      <c r="CJ169" s="129"/>
    </row>
    <row r="170" spans="1:88" ht="14.25" thickBot="1">
      <c r="A170" s="164" t="s">
        <v>392</v>
      </c>
      <c r="B170" s="147" t="s">
        <v>71</v>
      </c>
      <c r="C170" s="147" t="s">
        <v>18</v>
      </c>
      <c r="D170" s="148" t="s">
        <v>40</v>
      </c>
      <c r="E170" s="64">
        <v>3671</v>
      </c>
      <c r="F170" s="65">
        <f t="shared" si="19"/>
        <v>0</v>
      </c>
      <c r="G170" s="66">
        <f t="shared" si="20"/>
        <v>0</v>
      </c>
      <c r="H170" s="67">
        <f t="shared" si="21"/>
        <v>0</v>
      </c>
      <c r="I170" s="68">
        <f t="shared" si="22"/>
        <v>35</v>
      </c>
      <c r="J170" s="161">
        <f t="shared" si="24"/>
        <v>35</v>
      </c>
      <c r="K170" s="112"/>
      <c r="L170" s="113"/>
      <c r="M170" s="112"/>
      <c r="N170" s="113"/>
      <c r="O170" s="112"/>
      <c r="P170" s="113"/>
      <c r="Q170" s="112"/>
      <c r="R170" s="113"/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/>
      <c r="AN170" s="85"/>
      <c r="AO170" s="81"/>
      <c r="AP170" s="82"/>
      <c r="AQ170" s="81"/>
      <c r="AR170" s="82"/>
      <c r="AS170" s="81"/>
      <c r="AT170" s="85"/>
      <c r="AU170" s="120"/>
      <c r="AV170" s="123"/>
      <c r="AW170" s="154"/>
      <c r="AX170" s="153"/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/>
      <c r="BJ170" s="85"/>
      <c r="BK170" s="84"/>
      <c r="BL170" s="85"/>
      <c r="BM170" s="84"/>
      <c r="BN170" s="85"/>
      <c r="BO170" s="84"/>
      <c r="BP170" s="125"/>
      <c r="BQ170" s="81"/>
      <c r="BR170" s="125"/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/>
      <c r="CF170" s="129"/>
      <c r="CG170" s="130"/>
      <c r="CH170" s="131"/>
      <c r="CI170" s="128"/>
      <c r="CJ170" s="129"/>
    </row>
    <row r="171" spans="1:88" ht="14.25" thickBot="1">
      <c r="A171" s="163" t="s">
        <v>36</v>
      </c>
      <c r="B171" s="62" t="str">
        <f>MID(C171,2,LEN(C171))</f>
        <v>M</v>
      </c>
      <c r="C171" s="147" t="s">
        <v>13</v>
      </c>
      <c r="D171" s="63" t="s">
        <v>40</v>
      </c>
      <c r="E171" s="64">
        <v>2711</v>
      </c>
      <c r="F171" s="65">
        <f t="shared" si="19"/>
        <v>11398</v>
      </c>
      <c r="G171" s="66">
        <f t="shared" si="20"/>
        <v>61</v>
      </c>
      <c r="H171" s="67">
        <f t="shared" si="21"/>
        <v>186.85245901639345</v>
      </c>
      <c r="I171" s="68">
        <f t="shared" si="22"/>
        <v>9.86065573770491</v>
      </c>
      <c r="J171" s="161">
        <f t="shared" si="24"/>
        <v>17.36065573770491</v>
      </c>
      <c r="K171" s="112"/>
      <c r="L171" s="113"/>
      <c r="M171" s="112"/>
      <c r="N171" s="113"/>
      <c r="O171" s="112"/>
      <c r="P171" s="113"/>
      <c r="Q171" s="112"/>
      <c r="R171" s="113"/>
      <c r="S171" s="71"/>
      <c r="T171" s="72"/>
      <c r="U171" s="114"/>
      <c r="V171" s="113"/>
      <c r="W171" s="115"/>
      <c r="X171" s="116"/>
      <c r="Y171" s="115">
        <v>3251</v>
      </c>
      <c r="Z171" s="117">
        <v>18</v>
      </c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/>
      <c r="AN171" s="85"/>
      <c r="AO171" s="81"/>
      <c r="AP171" s="82"/>
      <c r="AQ171" s="81"/>
      <c r="AR171" s="82"/>
      <c r="AS171" s="81"/>
      <c r="AT171" s="85"/>
      <c r="AU171" s="120">
        <v>2285</v>
      </c>
      <c r="AV171" s="123">
        <v>12</v>
      </c>
      <c r="AW171" s="154">
        <v>2450</v>
      </c>
      <c r="AX171" s="153">
        <v>12</v>
      </c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>
        <v>1597</v>
      </c>
      <c r="BJ171" s="85">
        <v>9</v>
      </c>
      <c r="BK171" s="84">
        <v>1815</v>
      </c>
      <c r="BL171" s="85">
        <v>10</v>
      </c>
      <c r="BM171" s="84"/>
      <c r="BN171" s="85"/>
      <c r="BO171" s="84"/>
      <c r="BP171" s="125"/>
      <c r="BQ171" s="81"/>
      <c r="BR171" s="125"/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/>
      <c r="CF171" s="129"/>
      <c r="CG171" s="130"/>
      <c r="CH171" s="131"/>
      <c r="CI171" s="128"/>
      <c r="CJ171" s="129"/>
    </row>
    <row r="172" spans="1:88" ht="14.25" thickBot="1">
      <c r="A172" s="163" t="s">
        <v>179</v>
      </c>
      <c r="B172" s="62" t="s">
        <v>70</v>
      </c>
      <c r="C172" s="147" t="s">
        <v>14</v>
      </c>
      <c r="D172" s="148" t="s">
        <v>40</v>
      </c>
      <c r="E172" s="64">
        <v>3148</v>
      </c>
      <c r="F172" s="65">
        <f t="shared" si="19"/>
        <v>5611</v>
      </c>
      <c r="G172" s="66">
        <f t="shared" si="20"/>
        <v>32</v>
      </c>
      <c r="H172" s="67">
        <f t="shared" si="21"/>
        <v>175.34375</v>
      </c>
      <c r="I172" s="68">
        <f t="shared" si="22"/>
        <v>18.4921875</v>
      </c>
      <c r="J172" s="161">
        <f t="shared" si="24"/>
        <v>25.9921875</v>
      </c>
      <c r="K172" s="112"/>
      <c r="L172" s="113"/>
      <c r="M172" s="112"/>
      <c r="N172" s="113"/>
      <c r="O172" s="112"/>
      <c r="P172" s="113"/>
      <c r="Q172" s="112"/>
      <c r="R172" s="113"/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>
        <v>3183</v>
      </c>
      <c r="AN172" s="85">
        <v>18</v>
      </c>
      <c r="AO172" s="81"/>
      <c r="AP172" s="82"/>
      <c r="AQ172" s="81"/>
      <c r="AR172" s="82"/>
      <c r="AS172" s="81"/>
      <c r="AT172" s="85"/>
      <c r="AU172" s="120"/>
      <c r="AV172" s="123"/>
      <c r="AW172" s="154"/>
      <c r="AX172" s="153"/>
      <c r="AY172" s="120"/>
      <c r="AZ172" s="121"/>
      <c r="BA172" s="122"/>
      <c r="BB172" s="123"/>
      <c r="BC172" s="152"/>
      <c r="BD172" s="121"/>
      <c r="BE172" s="120"/>
      <c r="BF172" s="124"/>
      <c r="BG172" s="122"/>
      <c r="BH172" s="121"/>
      <c r="BI172" s="84">
        <v>1061</v>
      </c>
      <c r="BJ172" s="85">
        <v>6</v>
      </c>
      <c r="BK172" s="84">
        <v>1367</v>
      </c>
      <c r="BL172" s="85">
        <v>8</v>
      </c>
      <c r="BM172" s="84"/>
      <c r="BN172" s="85"/>
      <c r="BO172" s="84"/>
      <c r="BP172" s="125"/>
      <c r="BQ172" s="81"/>
      <c r="BR172" s="125"/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/>
      <c r="CF172" s="129"/>
      <c r="CG172" s="130"/>
      <c r="CH172" s="131"/>
      <c r="CI172" s="128"/>
      <c r="CJ172" s="129"/>
    </row>
    <row r="173" spans="1:88" ht="14.25" thickBot="1">
      <c r="A173" s="163" t="s">
        <v>236</v>
      </c>
      <c r="B173" s="62" t="s">
        <v>70</v>
      </c>
      <c r="C173" s="147" t="s">
        <v>11</v>
      </c>
      <c r="D173" s="63" t="s">
        <v>40</v>
      </c>
      <c r="E173" s="64">
        <v>3493</v>
      </c>
      <c r="F173" s="65">
        <f t="shared" si="19"/>
        <v>4708</v>
      </c>
      <c r="G173" s="66">
        <f t="shared" si="20"/>
        <v>28</v>
      </c>
      <c r="H173" s="67">
        <f t="shared" si="21"/>
        <v>168.14285714285714</v>
      </c>
      <c r="I173" s="68">
        <f t="shared" si="22"/>
        <v>23.892857142857146</v>
      </c>
      <c r="J173" s="161">
        <f t="shared" si="24"/>
        <v>31.392857142857146</v>
      </c>
      <c r="K173" s="112"/>
      <c r="L173" s="113"/>
      <c r="M173" s="112"/>
      <c r="N173" s="113"/>
      <c r="O173" s="112"/>
      <c r="P173" s="113"/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>
        <v>2983</v>
      </c>
      <c r="AN173" s="85">
        <v>18</v>
      </c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/>
      <c r="AZ173" s="121"/>
      <c r="BA173" s="122"/>
      <c r="BB173" s="123"/>
      <c r="BC173" s="152"/>
      <c r="BD173" s="121"/>
      <c r="BE173" s="120"/>
      <c r="BF173" s="124"/>
      <c r="BG173" s="122"/>
      <c r="BH173" s="121"/>
      <c r="BI173" s="84">
        <v>1034</v>
      </c>
      <c r="BJ173" s="85">
        <v>6</v>
      </c>
      <c r="BK173" s="84">
        <v>691</v>
      </c>
      <c r="BL173" s="85">
        <v>4</v>
      </c>
      <c r="BM173" s="84"/>
      <c r="BN173" s="85"/>
      <c r="BO173" s="84"/>
      <c r="BP173" s="125"/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/>
      <c r="CF173" s="129"/>
      <c r="CG173" s="130"/>
      <c r="CH173" s="131"/>
      <c r="CI173" s="128"/>
      <c r="CJ173" s="129"/>
    </row>
    <row r="174" spans="1:88" ht="14.25" thickBot="1">
      <c r="A174" s="164" t="s">
        <v>382</v>
      </c>
      <c r="B174" s="147" t="s">
        <v>71</v>
      </c>
      <c r="C174" s="147" t="s">
        <v>317</v>
      </c>
      <c r="D174" s="148" t="s">
        <v>333</v>
      </c>
      <c r="E174" s="64">
        <v>3680</v>
      </c>
      <c r="F174" s="65">
        <f t="shared" si="19"/>
        <v>0</v>
      </c>
      <c r="G174" s="66">
        <f t="shared" si="20"/>
        <v>0</v>
      </c>
      <c r="H174" s="67">
        <f t="shared" si="21"/>
        <v>0</v>
      </c>
      <c r="I174" s="68">
        <f t="shared" si="22"/>
        <v>35</v>
      </c>
      <c r="J174" s="161">
        <f t="shared" si="24"/>
        <v>35</v>
      </c>
      <c r="K174" s="112"/>
      <c r="L174" s="113"/>
      <c r="M174" s="112"/>
      <c r="N174" s="113"/>
      <c r="O174" s="112"/>
      <c r="P174" s="113"/>
      <c r="Q174" s="112"/>
      <c r="R174" s="113"/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/>
      <c r="AN174" s="85"/>
      <c r="AO174" s="81"/>
      <c r="AP174" s="82"/>
      <c r="AQ174" s="81"/>
      <c r="AR174" s="82"/>
      <c r="AS174" s="81"/>
      <c r="AT174" s="85"/>
      <c r="AU174" s="120"/>
      <c r="AV174" s="123"/>
      <c r="AW174" s="154"/>
      <c r="AX174" s="153"/>
      <c r="AY174" s="120"/>
      <c r="AZ174" s="121"/>
      <c r="BA174" s="122"/>
      <c r="BB174" s="123"/>
      <c r="BC174" s="152"/>
      <c r="BD174" s="121"/>
      <c r="BE174" s="120"/>
      <c r="BF174" s="124"/>
      <c r="BG174" s="122"/>
      <c r="BH174" s="121"/>
      <c r="BI174" s="84"/>
      <c r="BJ174" s="85"/>
      <c r="BK174" s="84"/>
      <c r="BL174" s="85"/>
      <c r="BM174" s="84"/>
      <c r="BN174" s="85"/>
      <c r="BO174" s="84"/>
      <c r="BP174" s="125"/>
      <c r="BQ174" s="81"/>
      <c r="BR174" s="125"/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/>
      <c r="CF174" s="129"/>
      <c r="CG174" s="130"/>
      <c r="CH174" s="131"/>
      <c r="CI174" s="128"/>
      <c r="CJ174" s="129"/>
    </row>
    <row r="175" spans="1:88" ht="14.25" thickBot="1">
      <c r="A175" s="163" t="s">
        <v>237</v>
      </c>
      <c r="B175" s="62" t="str">
        <f>MID(C175,2,LEN(C175))</f>
        <v>M</v>
      </c>
      <c r="C175" s="62" t="s">
        <v>11</v>
      </c>
      <c r="D175" s="148" t="s">
        <v>333</v>
      </c>
      <c r="E175" s="64">
        <v>1282</v>
      </c>
      <c r="F175" s="65">
        <f t="shared" si="19"/>
        <v>10827</v>
      </c>
      <c r="G175" s="66">
        <f t="shared" si="20"/>
        <v>54</v>
      </c>
      <c r="H175" s="67">
        <f t="shared" si="21"/>
        <v>200.5</v>
      </c>
      <c r="I175" s="68">
        <f t="shared" si="22"/>
        <v>0</v>
      </c>
      <c r="J175" s="161">
        <v>0</v>
      </c>
      <c r="K175" s="112"/>
      <c r="L175" s="113"/>
      <c r="M175" s="112"/>
      <c r="N175" s="113"/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/>
      <c r="AN175" s="85"/>
      <c r="AO175" s="81"/>
      <c r="AP175" s="82"/>
      <c r="AQ175" s="81"/>
      <c r="AR175" s="82"/>
      <c r="AS175" s="81"/>
      <c r="AT175" s="85"/>
      <c r="AU175" s="120">
        <v>1285</v>
      </c>
      <c r="AV175" s="123">
        <v>6</v>
      </c>
      <c r="AW175" s="154">
        <v>1930</v>
      </c>
      <c r="AX175" s="153">
        <v>8</v>
      </c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>
        <v>2111</v>
      </c>
      <c r="BJ175" s="85">
        <v>10</v>
      </c>
      <c r="BK175" s="84">
        <v>1729</v>
      </c>
      <c r="BL175" s="85">
        <v>10</v>
      </c>
      <c r="BM175" s="84"/>
      <c r="BN175" s="85"/>
      <c r="BO175" s="84"/>
      <c r="BP175" s="125"/>
      <c r="BQ175" s="81"/>
      <c r="BR175" s="125"/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>
        <v>3772</v>
      </c>
      <c r="CF175" s="129">
        <v>20</v>
      </c>
      <c r="CG175" s="130"/>
      <c r="CH175" s="131"/>
      <c r="CI175" s="128"/>
      <c r="CJ175" s="129"/>
    </row>
    <row r="176" spans="1:88" ht="14.25" thickBot="1">
      <c r="A176" s="164" t="s">
        <v>383</v>
      </c>
      <c r="B176" s="147" t="s">
        <v>70</v>
      </c>
      <c r="C176" s="147" t="s">
        <v>14</v>
      </c>
      <c r="D176" s="148" t="s">
        <v>333</v>
      </c>
      <c r="E176" s="64">
        <v>1452</v>
      </c>
      <c r="F176" s="65">
        <f t="shared" si="19"/>
        <v>421</v>
      </c>
      <c r="G176" s="66">
        <f t="shared" si="20"/>
        <v>3</v>
      </c>
      <c r="H176" s="67">
        <f t="shared" si="21"/>
        <v>140.33333333333334</v>
      </c>
      <c r="I176" s="68">
        <f t="shared" si="22"/>
        <v>35</v>
      </c>
      <c r="J176" s="161">
        <f>IF((210-H176)*0.75&gt;35,35,(210-H176)*0.75)</f>
        <v>35</v>
      </c>
      <c r="K176" s="112"/>
      <c r="L176" s="113"/>
      <c r="M176" s="112"/>
      <c r="N176" s="113"/>
      <c r="O176" s="112"/>
      <c r="P176" s="113"/>
      <c r="Q176" s="112"/>
      <c r="R176" s="113"/>
      <c r="S176" s="71"/>
      <c r="T176" s="72"/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/>
      <c r="AN176" s="85"/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/>
      <c r="BD176" s="121"/>
      <c r="BE176" s="120"/>
      <c r="BF176" s="124"/>
      <c r="BG176" s="122"/>
      <c r="BH176" s="121"/>
      <c r="BI176" s="84">
        <v>421</v>
      </c>
      <c r="BJ176" s="85">
        <v>3</v>
      </c>
      <c r="BK176" s="84"/>
      <c r="BL176" s="85"/>
      <c r="BM176" s="84"/>
      <c r="BN176" s="85"/>
      <c r="BO176" s="84"/>
      <c r="BP176" s="125"/>
      <c r="BQ176" s="81"/>
      <c r="BR176" s="125"/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/>
      <c r="CF176" s="129"/>
      <c r="CG176" s="130"/>
      <c r="CH176" s="131"/>
      <c r="CI176" s="128"/>
      <c r="CJ176" s="129"/>
    </row>
    <row r="177" spans="1:88" ht="14.25" thickBot="1">
      <c r="A177" s="164" t="s">
        <v>334</v>
      </c>
      <c r="B177" s="147" t="s">
        <v>70</v>
      </c>
      <c r="C177" s="147" t="s">
        <v>11</v>
      </c>
      <c r="D177" s="148" t="s">
        <v>333</v>
      </c>
      <c r="E177" s="64">
        <v>1001</v>
      </c>
      <c r="F177" s="65">
        <f t="shared" si="19"/>
        <v>7180</v>
      </c>
      <c r="G177" s="66">
        <f t="shared" si="20"/>
        <v>38</v>
      </c>
      <c r="H177" s="67">
        <f t="shared" si="21"/>
        <v>188.94736842105263</v>
      </c>
      <c r="I177" s="68">
        <f t="shared" si="22"/>
        <v>8.289473684210527</v>
      </c>
      <c r="J177" s="161">
        <v>0</v>
      </c>
      <c r="K177" s="112"/>
      <c r="L177" s="113"/>
      <c r="M177" s="112"/>
      <c r="N177" s="113"/>
      <c r="O177" s="112"/>
      <c r="P177" s="113"/>
      <c r="Q177" s="112"/>
      <c r="R177" s="113"/>
      <c r="S177" s="71"/>
      <c r="T177" s="72"/>
      <c r="U177" s="114"/>
      <c r="V177" s="113"/>
      <c r="W177" s="115"/>
      <c r="X177" s="116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/>
      <c r="AN177" s="85"/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/>
      <c r="AZ177" s="121"/>
      <c r="BA177" s="122"/>
      <c r="BB177" s="123"/>
      <c r="BC177" s="152"/>
      <c r="BD177" s="121"/>
      <c r="BE177" s="120"/>
      <c r="BF177" s="124"/>
      <c r="BG177" s="122"/>
      <c r="BH177" s="121"/>
      <c r="BI177" s="84">
        <v>1752</v>
      </c>
      <c r="BJ177" s="85">
        <v>9</v>
      </c>
      <c r="BK177" s="84">
        <v>1559</v>
      </c>
      <c r="BL177" s="85">
        <v>9</v>
      </c>
      <c r="BM177" s="84"/>
      <c r="BN177" s="85"/>
      <c r="BO177" s="84"/>
      <c r="BP177" s="125"/>
      <c r="BQ177" s="81"/>
      <c r="BR177" s="125"/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>
        <v>3869</v>
      </c>
      <c r="CF177" s="129">
        <v>20</v>
      </c>
      <c r="CG177" s="130"/>
      <c r="CH177" s="131"/>
      <c r="CI177" s="128"/>
      <c r="CJ177" s="129"/>
    </row>
    <row r="178" spans="1:88" ht="14.25" thickBot="1">
      <c r="A178" s="164" t="s">
        <v>336</v>
      </c>
      <c r="B178" s="147" t="s">
        <v>70</v>
      </c>
      <c r="C178" s="147" t="s">
        <v>14</v>
      </c>
      <c r="D178" s="148" t="s">
        <v>333</v>
      </c>
      <c r="E178" s="64">
        <v>3633</v>
      </c>
      <c r="F178" s="65">
        <f t="shared" si="19"/>
        <v>1564</v>
      </c>
      <c r="G178" s="66">
        <f t="shared" si="20"/>
        <v>10</v>
      </c>
      <c r="H178" s="67">
        <f t="shared" si="21"/>
        <v>156.4</v>
      </c>
      <c r="I178" s="68">
        <f t="shared" si="22"/>
        <v>32.699999999999996</v>
      </c>
      <c r="J178" s="161">
        <f>IF((210-H178)*0.75&gt;35,35,(210-H178)*0.75)</f>
        <v>35</v>
      </c>
      <c r="K178" s="112"/>
      <c r="L178" s="113"/>
      <c r="M178" s="112"/>
      <c r="N178" s="113"/>
      <c r="O178" s="112"/>
      <c r="P178" s="113"/>
      <c r="Q178" s="112"/>
      <c r="R178" s="113"/>
      <c r="S178" s="71"/>
      <c r="T178" s="72"/>
      <c r="U178" s="114"/>
      <c r="V178" s="113"/>
      <c r="W178" s="115"/>
      <c r="X178" s="116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/>
      <c r="AN178" s="85"/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>
        <v>350</v>
      </c>
      <c r="BJ178" s="85">
        <v>2</v>
      </c>
      <c r="BK178" s="84">
        <v>1214</v>
      </c>
      <c r="BL178" s="85">
        <v>8</v>
      </c>
      <c r="BM178" s="84"/>
      <c r="BN178" s="85"/>
      <c r="BO178" s="84"/>
      <c r="BP178" s="125"/>
      <c r="BQ178" s="81"/>
      <c r="BR178" s="125"/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2.75" customHeight="1" thickBot="1">
      <c r="A179" s="164" t="s">
        <v>332</v>
      </c>
      <c r="B179" s="147" t="s">
        <v>70</v>
      </c>
      <c r="C179" s="147" t="s">
        <v>14</v>
      </c>
      <c r="D179" s="148" t="s">
        <v>333</v>
      </c>
      <c r="E179" s="64">
        <v>3628</v>
      </c>
      <c r="F179" s="65">
        <f t="shared" si="19"/>
        <v>5356</v>
      </c>
      <c r="G179" s="66">
        <f t="shared" si="20"/>
        <v>34</v>
      </c>
      <c r="H179" s="67">
        <f t="shared" si="21"/>
        <v>157.52941176470588</v>
      </c>
      <c r="I179" s="68">
        <f t="shared" si="22"/>
        <v>31.852941176470587</v>
      </c>
      <c r="J179" s="161">
        <f>IF((210-H179)*0.75&gt;35,35,(210-H179)*0.75)</f>
        <v>35</v>
      </c>
      <c r="K179" s="112"/>
      <c r="L179" s="113"/>
      <c r="M179" s="112"/>
      <c r="N179" s="113"/>
      <c r="O179" s="112"/>
      <c r="P179" s="113"/>
      <c r="Q179" s="112"/>
      <c r="R179" s="113"/>
      <c r="S179" s="71"/>
      <c r="T179" s="72"/>
      <c r="U179" s="114"/>
      <c r="V179" s="113"/>
      <c r="W179" s="115"/>
      <c r="X179" s="116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/>
      <c r="AN179" s="85"/>
      <c r="AO179" s="81"/>
      <c r="AP179" s="82"/>
      <c r="AQ179" s="81"/>
      <c r="AR179" s="82"/>
      <c r="AS179" s="81"/>
      <c r="AT179" s="85"/>
      <c r="AU179" s="120"/>
      <c r="AV179" s="123"/>
      <c r="AW179" s="154">
        <v>926</v>
      </c>
      <c r="AX179" s="153">
        <v>6</v>
      </c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>
        <v>1568</v>
      </c>
      <c r="BJ179" s="85">
        <v>9</v>
      </c>
      <c r="BK179" s="84">
        <v>366</v>
      </c>
      <c r="BL179" s="85">
        <v>3</v>
      </c>
      <c r="BM179" s="84"/>
      <c r="BN179" s="85"/>
      <c r="BO179" s="84"/>
      <c r="BP179" s="125"/>
      <c r="BQ179" s="81"/>
      <c r="BR179" s="125"/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>
        <v>2496</v>
      </c>
      <c r="CF179" s="129">
        <v>16</v>
      </c>
      <c r="CG179" s="130"/>
      <c r="CH179" s="131"/>
      <c r="CI179" s="128"/>
      <c r="CJ179" s="129"/>
    </row>
    <row r="180" spans="1:88" ht="12.75" customHeight="1" thickBot="1">
      <c r="A180" s="164" t="s">
        <v>335</v>
      </c>
      <c r="B180" s="147" t="s">
        <v>70</v>
      </c>
      <c r="C180" s="147" t="s">
        <v>14</v>
      </c>
      <c r="D180" s="148" t="s">
        <v>333</v>
      </c>
      <c r="E180" s="64">
        <v>3629</v>
      </c>
      <c r="F180" s="65">
        <f t="shared" si="19"/>
        <v>2645</v>
      </c>
      <c r="G180" s="66">
        <f t="shared" si="20"/>
        <v>17</v>
      </c>
      <c r="H180" s="67">
        <f t="shared" si="21"/>
        <v>155.58823529411765</v>
      </c>
      <c r="I180" s="68">
        <f t="shared" si="22"/>
        <v>33.30882352941176</v>
      </c>
      <c r="J180" s="161">
        <f>IF((210-H180)*0.75&gt;35,35,(210-H180)*0.75)</f>
        <v>35</v>
      </c>
      <c r="K180" s="112"/>
      <c r="L180" s="113"/>
      <c r="M180" s="112"/>
      <c r="N180" s="113"/>
      <c r="O180" s="112"/>
      <c r="P180" s="113"/>
      <c r="Q180" s="112"/>
      <c r="R180" s="113"/>
      <c r="S180" s="71"/>
      <c r="T180" s="72"/>
      <c r="U180" s="114"/>
      <c r="V180" s="113"/>
      <c r="W180" s="115"/>
      <c r="X180" s="116"/>
      <c r="Y180" s="115"/>
      <c r="Z180" s="117"/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/>
      <c r="AN180" s="85"/>
      <c r="AO180" s="81"/>
      <c r="AP180" s="82"/>
      <c r="AQ180" s="81"/>
      <c r="AR180" s="82"/>
      <c r="AS180" s="81"/>
      <c r="AT180" s="85"/>
      <c r="AU180" s="120"/>
      <c r="AV180" s="123"/>
      <c r="AW180" s="154"/>
      <c r="AX180" s="153"/>
      <c r="AY180" s="120"/>
      <c r="AZ180" s="121"/>
      <c r="BA180" s="122"/>
      <c r="BB180" s="123"/>
      <c r="BC180" s="152"/>
      <c r="BD180" s="121"/>
      <c r="BE180" s="120"/>
      <c r="BF180" s="124"/>
      <c r="BG180" s="122"/>
      <c r="BH180" s="121"/>
      <c r="BI180" s="84">
        <v>1071</v>
      </c>
      <c r="BJ180" s="85">
        <v>7</v>
      </c>
      <c r="BK180" s="84">
        <v>1574</v>
      </c>
      <c r="BL180" s="85">
        <v>10</v>
      </c>
      <c r="BM180" s="84"/>
      <c r="BN180" s="85"/>
      <c r="BO180" s="84"/>
      <c r="BP180" s="125"/>
      <c r="BQ180" s="81"/>
      <c r="BR180" s="125"/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2.75" customHeight="1" thickBot="1">
      <c r="A181" s="163" t="s">
        <v>21</v>
      </c>
      <c r="B181" s="62" t="str">
        <f>MID(C181,2,LEN(C181))</f>
        <v>M</v>
      </c>
      <c r="C181" s="62" t="s">
        <v>11</v>
      </c>
      <c r="D181" s="63" t="s">
        <v>26</v>
      </c>
      <c r="E181" s="133">
        <v>673</v>
      </c>
      <c r="F181" s="65">
        <f t="shared" si="19"/>
        <v>17616</v>
      </c>
      <c r="G181" s="66">
        <f t="shared" si="20"/>
        <v>82</v>
      </c>
      <c r="H181" s="67">
        <f t="shared" si="21"/>
        <v>214.82926829268294</v>
      </c>
      <c r="I181" s="68">
        <f t="shared" si="22"/>
        <v>0</v>
      </c>
      <c r="J181" s="161">
        <v>0</v>
      </c>
      <c r="K181" s="112"/>
      <c r="L181" s="113"/>
      <c r="M181" s="112"/>
      <c r="N181" s="113"/>
      <c r="O181" s="112"/>
      <c r="P181" s="113"/>
      <c r="Q181" s="112"/>
      <c r="R181" s="113"/>
      <c r="S181" s="71"/>
      <c r="T181" s="72"/>
      <c r="U181" s="114"/>
      <c r="V181" s="113"/>
      <c r="W181" s="115"/>
      <c r="X181" s="116"/>
      <c r="Y181" s="115"/>
      <c r="Z181" s="117"/>
      <c r="AA181" s="118"/>
      <c r="AB181" s="117"/>
      <c r="AC181" s="134">
        <v>6572</v>
      </c>
      <c r="AD181" s="134">
        <v>31</v>
      </c>
      <c r="AE181" s="115"/>
      <c r="AF181" s="116"/>
      <c r="AG181" s="81"/>
      <c r="AH181" s="82"/>
      <c r="AI181" s="83"/>
      <c r="AJ181" s="83"/>
      <c r="AK181" s="84"/>
      <c r="AL181" s="85"/>
      <c r="AM181" s="81"/>
      <c r="AN181" s="85"/>
      <c r="AO181" s="81"/>
      <c r="AP181" s="82"/>
      <c r="AQ181" s="81"/>
      <c r="AR181" s="82"/>
      <c r="AS181" s="81"/>
      <c r="AT181" s="85"/>
      <c r="AU181" s="120">
        <v>2557</v>
      </c>
      <c r="AV181" s="123">
        <v>11</v>
      </c>
      <c r="AW181" s="154">
        <v>2569</v>
      </c>
      <c r="AX181" s="153">
        <v>12</v>
      </c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/>
      <c r="BJ181" s="85"/>
      <c r="BK181" s="84"/>
      <c r="BL181" s="85"/>
      <c r="BM181" s="84"/>
      <c r="BN181" s="85"/>
      <c r="BO181" s="84"/>
      <c r="BP181" s="125"/>
      <c r="BQ181" s="81"/>
      <c r="BR181" s="125"/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>
        <v>5918</v>
      </c>
      <c r="CF181" s="129">
        <v>28</v>
      </c>
      <c r="CG181" s="130"/>
      <c r="CH181" s="131"/>
      <c r="CI181" s="128"/>
      <c r="CJ181" s="129"/>
    </row>
    <row r="182" spans="1:88" ht="14.25" thickBot="1">
      <c r="A182" s="163" t="s">
        <v>203</v>
      </c>
      <c r="B182" s="62" t="s">
        <v>70</v>
      </c>
      <c r="C182" s="147" t="s">
        <v>13</v>
      </c>
      <c r="D182" s="63" t="s">
        <v>26</v>
      </c>
      <c r="E182" s="64">
        <v>2669</v>
      </c>
      <c r="F182" s="65">
        <f aca="true" t="shared" si="25" ref="F182:F248">K182+M182+O182+Q182+U182+W182+Y182+AA182+AG182+AK182+AM182+AO182+AQ182+AU182+AY182+BA182+BC182+BE182+BG182+BI182+BK182+BM182+BO182+BQ182+BS182+BU182+BW182+BY182+CA182+CC182+CE182+CG182+CI182+AS182+AC182+S182+AI182+AE182+AW182</f>
        <v>0</v>
      </c>
      <c r="G182" s="66">
        <f aca="true" t="shared" si="26" ref="G182:G248">L182+N182+P182+R182+V182+X182+Z182+AH182+AL182+AN182+AP182+AR182+AV182+AZ182+BB182+BD182+BF182+BH182+BJ182+BL182+BN182+BP182+BR182+BT182+BV182+BX182+BZ182+CB182+CD182+CF182+CH182+CJ182+AB182+AT182+AD182+T182+AJ182+AF182+AX182</f>
        <v>0</v>
      </c>
      <c r="H182" s="67">
        <f aca="true" t="shared" si="27" ref="H182:H246">IF(G182&gt;0,F182/G182,0)</f>
        <v>0</v>
      </c>
      <c r="I182" s="68">
        <f aca="true" t="shared" si="28" ref="I182:I246">IF(H182&gt;=$I$2,0,IF((($I$2-H182)*$I$1/100)&gt;35,35,(($I$2-H182)*$I$1/100)))</f>
        <v>35</v>
      </c>
      <c r="J182" s="161">
        <f aca="true" t="shared" si="29" ref="J182:J193">IF((210-H182)*0.75&gt;35,35,(210-H182)*0.75)</f>
        <v>35</v>
      </c>
      <c r="K182" s="112"/>
      <c r="L182" s="113"/>
      <c r="M182" s="112"/>
      <c r="N182" s="113"/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/>
      <c r="BJ182" s="85"/>
      <c r="BK182" s="84"/>
      <c r="BL182" s="85"/>
      <c r="BM182" s="84"/>
      <c r="BN182" s="85"/>
      <c r="BO182" s="84"/>
      <c r="BP182" s="85"/>
      <c r="BQ182" s="81"/>
      <c r="BR182" s="125"/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4" t="s">
        <v>394</v>
      </c>
      <c r="B183" s="147" t="s">
        <v>71</v>
      </c>
      <c r="C183" s="147" t="s">
        <v>18</v>
      </c>
      <c r="D183" s="148" t="s">
        <v>26</v>
      </c>
      <c r="E183" s="64">
        <v>3465</v>
      </c>
      <c r="F183" s="65">
        <f t="shared" si="25"/>
        <v>0</v>
      </c>
      <c r="G183" s="66">
        <f t="shared" si="26"/>
        <v>0</v>
      </c>
      <c r="H183" s="67">
        <f t="shared" si="27"/>
        <v>0</v>
      </c>
      <c r="I183" s="68">
        <f t="shared" si="28"/>
        <v>35</v>
      </c>
      <c r="J183" s="161">
        <f t="shared" si="29"/>
        <v>35</v>
      </c>
      <c r="K183" s="112"/>
      <c r="L183" s="113"/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/>
      <c r="Z183" s="117"/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/>
      <c r="AN183" s="85"/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/>
      <c r="BJ183" s="85"/>
      <c r="BK183" s="84"/>
      <c r="BL183" s="85"/>
      <c r="BM183" s="84"/>
      <c r="BN183" s="85"/>
      <c r="BO183" s="84"/>
      <c r="BP183" s="85"/>
      <c r="BQ183" s="81"/>
      <c r="BR183" s="125"/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4" t="s">
        <v>302</v>
      </c>
      <c r="B184" s="147" t="s">
        <v>71</v>
      </c>
      <c r="C184" s="147" t="s">
        <v>18</v>
      </c>
      <c r="D184" s="148" t="s">
        <v>26</v>
      </c>
      <c r="E184" s="64">
        <v>3600</v>
      </c>
      <c r="F184" s="65">
        <f t="shared" si="25"/>
        <v>0</v>
      </c>
      <c r="G184" s="66">
        <f t="shared" si="26"/>
        <v>0</v>
      </c>
      <c r="H184" s="67">
        <f t="shared" si="27"/>
        <v>0</v>
      </c>
      <c r="I184" s="68">
        <f t="shared" si="28"/>
        <v>35</v>
      </c>
      <c r="J184" s="161">
        <f t="shared" si="29"/>
        <v>35</v>
      </c>
      <c r="K184" s="112"/>
      <c r="L184" s="113"/>
      <c r="M184" s="112"/>
      <c r="N184" s="113"/>
      <c r="O184" s="112"/>
      <c r="P184" s="113"/>
      <c r="Q184" s="112"/>
      <c r="R184" s="113"/>
      <c r="S184" s="71"/>
      <c r="T184" s="72"/>
      <c r="U184" s="114"/>
      <c r="V184" s="113"/>
      <c r="W184" s="115"/>
      <c r="X184" s="116"/>
      <c r="Y184" s="115"/>
      <c r="Z184" s="117"/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/>
      <c r="AN184" s="85"/>
      <c r="AO184" s="81"/>
      <c r="AP184" s="82"/>
      <c r="AQ184" s="81"/>
      <c r="AR184" s="82"/>
      <c r="AS184" s="81"/>
      <c r="AT184" s="85"/>
      <c r="AU184" s="120"/>
      <c r="AV184" s="123"/>
      <c r="AW184" s="154"/>
      <c r="AX184" s="153"/>
      <c r="AY184" s="120"/>
      <c r="AZ184" s="121"/>
      <c r="BA184" s="122"/>
      <c r="BB184" s="123"/>
      <c r="BC184" s="152"/>
      <c r="BD184" s="121"/>
      <c r="BE184" s="120"/>
      <c r="BF184" s="124"/>
      <c r="BG184" s="122"/>
      <c r="BH184" s="121"/>
      <c r="BI184" s="84"/>
      <c r="BJ184" s="85"/>
      <c r="BK184" s="84"/>
      <c r="BL184" s="85"/>
      <c r="BM184" s="84"/>
      <c r="BN184" s="85"/>
      <c r="BO184" s="84"/>
      <c r="BP184" s="85"/>
      <c r="BQ184" s="81"/>
      <c r="BR184" s="125"/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/>
      <c r="CF184" s="129"/>
      <c r="CG184" s="130"/>
      <c r="CH184" s="131"/>
      <c r="CI184" s="128"/>
      <c r="CJ184" s="129"/>
    </row>
    <row r="185" spans="1:88" ht="14.25" thickBot="1">
      <c r="A185" s="164" t="s">
        <v>259</v>
      </c>
      <c r="B185" s="147" t="s">
        <v>70</v>
      </c>
      <c r="C185" s="147" t="s">
        <v>11</v>
      </c>
      <c r="D185" s="148" t="s">
        <v>26</v>
      </c>
      <c r="E185" s="64">
        <v>802</v>
      </c>
      <c r="F185" s="65">
        <f t="shared" si="25"/>
        <v>4853</v>
      </c>
      <c r="G185" s="66">
        <f t="shared" si="26"/>
        <v>24</v>
      </c>
      <c r="H185" s="67">
        <f t="shared" si="27"/>
        <v>202.20833333333334</v>
      </c>
      <c r="I185" s="68">
        <f t="shared" si="28"/>
        <v>0</v>
      </c>
      <c r="J185" s="161">
        <f t="shared" si="29"/>
        <v>5.843749999999993</v>
      </c>
      <c r="K185" s="112"/>
      <c r="L185" s="113"/>
      <c r="M185" s="112"/>
      <c r="N185" s="113"/>
      <c r="O185" s="112"/>
      <c r="P185" s="113"/>
      <c r="Q185" s="112"/>
      <c r="R185" s="113"/>
      <c r="S185" s="71"/>
      <c r="T185" s="72"/>
      <c r="U185" s="114"/>
      <c r="V185" s="113"/>
      <c r="W185" s="115"/>
      <c r="X185" s="116"/>
      <c r="Y185" s="115"/>
      <c r="Z185" s="117"/>
      <c r="AA185" s="118"/>
      <c r="AB185" s="117"/>
      <c r="AC185" s="134">
        <v>4853</v>
      </c>
      <c r="AD185" s="134">
        <v>24</v>
      </c>
      <c r="AE185" s="115"/>
      <c r="AF185" s="116"/>
      <c r="AG185" s="81"/>
      <c r="AH185" s="82"/>
      <c r="AI185" s="83"/>
      <c r="AJ185" s="83"/>
      <c r="AK185" s="84"/>
      <c r="AL185" s="85"/>
      <c r="AM185" s="81"/>
      <c r="AN185" s="85"/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/>
      <c r="BJ185" s="85"/>
      <c r="BK185" s="84"/>
      <c r="BL185" s="85"/>
      <c r="BM185" s="84"/>
      <c r="BN185" s="85"/>
      <c r="BO185" s="84"/>
      <c r="BP185" s="85"/>
      <c r="BQ185" s="81"/>
      <c r="BR185" s="125"/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4" t="s">
        <v>393</v>
      </c>
      <c r="B186" s="147" t="s">
        <v>71</v>
      </c>
      <c r="C186" s="147" t="s">
        <v>18</v>
      </c>
      <c r="D186" s="148" t="s">
        <v>26</v>
      </c>
      <c r="E186" s="64">
        <v>3385</v>
      </c>
      <c r="F186" s="65">
        <f t="shared" si="25"/>
        <v>0</v>
      </c>
      <c r="G186" s="66">
        <f t="shared" si="26"/>
        <v>0</v>
      </c>
      <c r="H186" s="67">
        <f t="shared" si="27"/>
        <v>0</v>
      </c>
      <c r="I186" s="68">
        <f t="shared" si="28"/>
        <v>35</v>
      </c>
      <c r="J186" s="161">
        <f t="shared" si="29"/>
        <v>35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/>
      <c r="Z186" s="117"/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/>
      <c r="AN186" s="85"/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/>
      <c r="BJ186" s="85"/>
      <c r="BK186" s="84"/>
      <c r="BL186" s="85"/>
      <c r="BM186" s="84"/>
      <c r="BN186" s="85"/>
      <c r="BO186" s="84"/>
      <c r="BP186" s="125"/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3" t="s">
        <v>17</v>
      </c>
      <c r="B187" s="62" t="str">
        <f>MID(C187,2,LEN(C187))</f>
        <v>M</v>
      </c>
      <c r="C187" s="62" t="s">
        <v>11</v>
      </c>
      <c r="D187" s="148" t="s">
        <v>26</v>
      </c>
      <c r="E187" s="64">
        <v>1269</v>
      </c>
      <c r="F187" s="65">
        <f t="shared" si="25"/>
        <v>1726</v>
      </c>
      <c r="G187" s="66">
        <f t="shared" si="26"/>
        <v>9</v>
      </c>
      <c r="H187" s="67">
        <f t="shared" si="27"/>
        <v>191.77777777777777</v>
      </c>
      <c r="I187" s="68">
        <f t="shared" si="28"/>
        <v>6.166666666666672</v>
      </c>
      <c r="J187" s="161">
        <f t="shared" si="29"/>
        <v>13.666666666666671</v>
      </c>
      <c r="K187" s="112"/>
      <c r="L187" s="113"/>
      <c r="M187" s="112"/>
      <c r="N187" s="113"/>
      <c r="O187" s="112"/>
      <c r="P187" s="113"/>
      <c r="Q187" s="112"/>
      <c r="R187" s="113"/>
      <c r="S187" s="71"/>
      <c r="T187" s="72"/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/>
      <c r="AN187" s="85"/>
      <c r="AO187" s="81"/>
      <c r="AP187" s="82"/>
      <c r="AQ187" s="81"/>
      <c r="AR187" s="82"/>
      <c r="AS187" s="81"/>
      <c r="AT187" s="85"/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/>
      <c r="BJ187" s="85"/>
      <c r="BK187" s="84">
        <v>1726</v>
      </c>
      <c r="BL187" s="85">
        <v>9</v>
      </c>
      <c r="BM187" s="84"/>
      <c r="BN187" s="85"/>
      <c r="BO187" s="84"/>
      <c r="BP187" s="125"/>
      <c r="BQ187" s="81"/>
      <c r="BR187" s="125"/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3" t="s">
        <v>19</v>
      </c>
      <c r="B188" s="62" t="str">
        <f>MID(C188,2,LEN(C188))</f>
        <v>M</v>
      </c>
      <c r="C188" s="147" t="s">
        <v>11</v>
      </c>
      <c r="D188" s="148" t="s">
        <v>26</v>
      </c>
      <c r="E188" s="64">
        <v>833</v>
      </c>
      <c r="F188" s="65">
        <f t="shared" si="25"/>
        <v>0</v>
      </c>
      <c r="G188" s="66">
        <f t="shared" si="26"/>
        <v>0</v>
      </c>
      <c r="H188" s="67">
        <f t="shared" si="27"/>
        <v>0</v>
      </c>
      <c r="I188" s="68">
        <f t="shared" si="28"/>
        <v>35</v>
      </c>
      <c r="J188" s="161">
        <f t="shared" si="29"/>
        <v>35</v>
      </c>
      <c r="K188" s="112"/>
      <c r="L188" s="113"/>
      <c r="M188" s="112"/>
      <c r="N188" s="113"/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/>
      <c r="AN188" s="85"/>
      <c r="AO188" s="81"/>
      <c r="AP188" s="82"/>
      <c r="AQ188" s="81"/>
      <c r="AR188" s="82"/>
      <c r="AS188" s="81"/>
      <c r="AT188" s="85"/>
      <c r="AU188" s="120"/>
      <c r="AV188" s="123"/>
      <c r="AW188" s="154"/>
      <c r="AX188" s="153"/>
      <c r="AY188" s="120"/>
      <c r="AZ188" s="121"/>
      <c r="BA188" s="122"/>
      <c r="BB188" s="123"/>
      <c r="BC188" s="152"/>
      <c r="BD188" s="121"/>
      <c r="BE188" s="120"/>
      <c r="BF188" s="124"/>
      <c r="BG188" s="122"/>
      <c r="BH188" s="121"/>
      <c r="BI188" s="84"/>
      <c r="BJ188" s="85"/>
      <c r="BK188" s="84"/>
      <c r="BL188" s="85"/>
      <c r="BM188" s="84"/>
      <c r="BN188" s="85"/>
      <c r="BO188" s="84"/>
      <c r="BP188" s="125"/>
      <c r="BQ188" s="81"/>
      <c r="BR188" s="125"/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3" t="s">
        <v>20</v>
      </c>
      <c r="B189" s="62" t="str">
        <f>MID(C189,2,LEN(C189))</f>
        <v>M</v>
      </c>
      <c r="C189" s="147" t="s">
        <v>14</v>
      </c>
      <c r="D189" s="63" t="s">
        <v>26</v>
      </c>
      <c r="E189" s="64">
        <v>1184</v>
      </c>
      <c r="F189" s="65">
        <f t="shared" si="25"/>
        <v>1216</v>
      </c>
      <c r="G189" s="66">
        <f t="shared" si="26"/>
        <v>6</v>
      </c>
      <c r="H189" s="67">
        <f t="shared" si="27"/>
        <v>202.66666666666666</v>
      </c>
      <c r="I189" s="68">
        <f t="shared" si="28"/>
        <v>0</v>
      </c>
      <c r="J189" s="161">
        <f t="shared" si="29"/>
        <v>5.500000000000007</v>
      </c>
      <c r="K189" s="112"/>
      <c r="L189" s="113"/>
      <c r="M189" s="112"/>
      <c r="N189" s="113"/>
      <c r="O189" s="112"/>
      <c r="P189" s="113"/>
      <c r="Q189" s="112"/>
      <c r="R189" s="113"/>
      <c r="S189" s="71"/>
      <c r="T189" s="72"/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>
        <v>1216</v>
      </c>
      <c r="AN189" s="85">
        <v>6</v>
      </c>
      <c r="AO189" s="81"/>
      <c r="AP189" s="82"/>
      <c r="AQ189" s="81"/>
      <c r="AR189" s="82"/>
      <c r="AS189" s="81"/>
      <c r="AT189" s="85"/>
      <c r="AU189" s="120"/>
      <c r="AV189" s="123"/>
      <c r="AW189" s="154"/>
      <c r="AX189" s="153"/>
      <c r="AY189" s="120"/>
      <c r="AZ189" s="121"/>
      <c r="BA189" s="122"/>
      <c r="BB189" s="123"/>
      <c r="BC189" s="152"/>
      <c r="BD189" s="121"/>
      <c r="BE189" s="120"/>
      <c r="BF189" s="124"/>
      <c r="BG189" s="122"/>
      <c r="BH189" s="121"/>
      <c r="BI189" s="84"/>
      <c r="BJ189" s="85"/>
      <c r="BK189" s="84"/>
      <c r="BL189" s="85"/>
      <c r="BM189" s="84"/>
      <c r="BN189" s="85"/>
      <c r="BO189" s="84"/>
      <c r="BP189" s="125"/>
      <c r="BQ189" s="81"/>
      <c r="BR189" s="125"/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3" t="s">
        <v>64</v>
      </c>
      <c r="B190" s="62" t="str">
        <f>MID(C190,2,LEN(C190))</f>
        <v>M</v>
      </c>
      <c r="C190" s="147" t="s">
        <v>11</v>
      </c>
      <c r="D190" s="63" t="s">
        <v>26</v>
      </c>
      <c r="E190" s="64">
        <v>1397</v>
      </c>
      <c r="F190" s="65">
        <f t="shared" si="25"/>
        <v>2232</v>
      </c>
      <c r="G190" s="66">
        <f t="shared" si="26"/>
        <v>12</v>
      </c>
      <c r="H190" s="67">
        <f t="shared" si="27"/>
        <v>186</v>
      </c>
      <c r="I190" s="68">
        <f t="shared" si="28"/>
        <v>10.5</v>
      </c>
      <c r="J190" s="161">
        <f t="shared" si="29"/>
        <v>18</v>
      </c>
      <c r="K190" s="112"/>
      <c r="L190" s="113"/>
      <c r="M190" s="112"/>
      <c r="N190" s="113"/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>
        <v>1222</v>
      </c>
      <c r="AN190" s="85">
        <v>6</v>
      </c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>
        <v>1010</v>
      </c>
      <c r="BJ190" s="85">
        <v>6</v>
      </c>
      <c r="BK190" s="84"/>
      <c r="BL190" s="85"/>
      <c r="BM190" s="84"/>
      <c r="BN190" s="85"/>
      <c r="BO190" s="84"/>
      <c r="BP190" s="85"/>
      <c r="BQ190" s="81"/>
      <c r="BR190" s="125"/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4" t="s">
        <v>265</v>
      </c>
      <c r="B191" s="147" t="s">
        <v>266</v>
      </c>
      <c r="C191" s="147" t="s">
        <v>14</v>
      </c>
      <c r="D191" s="148" t="s">
        <v>26</v>
      </c>
      <c r="E191" s="64">
        <v>3589</v>
      </c>
      <c r="F191" s="65">
        <f t="shared" si="25"/>
        <v>0</v>
      </c>
      <c r="G191" s="66">
        <f t="shared" si="26"/>
        <v>0</v>
      </c>
      <c r="H191" s="67">
        <f t="shared" si="27"/>
        <v>0</v>
      </c>
      <c r="I191" s="68">
        <f t="shared" si="28"/>
        <v>35</v>
      </c>
      <c r="J191" s="161">
        <f t="shared" si="29"/>
        <v>35</v>
      </c>
      <c r="K191" s="112"/>
      <c r="L191" s="113"/>
      <c r="M191" s="112"/>
      <c r="N191" s="113"/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/>
      <c r="AN191" s="85"/>
      <c r="AO191" s="81"/>
      <c r="AP191" s="82"/>
      <c r="AQ191" s="81"/>
      <c r="AR191" s="82"/>
      <c r="AS191" s="81"/>
      <c r="AT191" s="85"/>
      <c r="AU191" s="120"/>
      <c r="AV191" s="123"/>
      <c r="AW191" s="154"/>
      <c r="AX191" s="153"/>
      <c r="AY191" s="120"/>
      <c r="AZ191" s="121"/>
      <c r="BA191" s="122"/>
      <c r="BB191" s="123"/>
      <c r="BC191" s="152"/>
      <c r="BD191" s="121"/>
      <c r="BE191" s="120"/>
      <c r="BF191" s="124"/>
      <c r="BG191" s="122"/>
      <c r="BH191" s="121"/>
      <c r="BI191" s="84"/>
      <c r="BJ191" s="85"/>
      <c r="BK191" s="84"/>
      <c r="BL191" s="85"/>
      <c r="BM191" s="84"/>
      <c r="BN191" s="85"/>
      <c r="BO191" s="84"/>
      <c r="BP191" s="125"/>
      <c r="BQ191" s="81"/>
      <c r="BR191" s="125"/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/>
      <c r="CF191" s="129"/>
      <c r="CG191" s="130"/>
      <c r="CH191" s="131"/>
      <c r="CI191" s="128"/>
      <c r="CJ191" s="129"/>
    </row>
    <row r="192" spans="1:88" ht="14.25" thickBot="1">
      <c r="A192" s="163" t="s">
        <v>185</v>
      </c>
      <c r="B192" s="62" t="s">
        <v>70</v>
      </c>
      <c r="C192" s="62" t="s">
        <v>14</v>
      </c>
      <c r="D192" s="63" t="s">
        <v>26</v>
      </c>
      <c r="E192" s="64">
        <v>3284</v>
      </c>
      <c r="F192" s="65">
        <f t="shared" si="25"/>
        <v>3934</v>
      </c>
      <c r="G192" s="66">
        <f t="shared" si="26"/>
        <v>23</v>
      </c>
      <c r="H192" s="67">
        <f t="shared" si="27"/>
        <v>171.04347826086956</v>
      </c>
      <c r="I192" s="68">
        <f t="shared" si="28"/>
        <v>21.717391304347828</v>
      </c>
      <c r="J192" s="161">
        <f t="shared" si="29"/>
        <v>29.217391304347828</v>
      </c>
      <c r="K192" s="112"/>
      <c r="L192" s="113"/>
      <c r="M192" s="112"/>
      <c r="N192" s="113"/>
      <c r="O192" s="112"/>
      <c r="P192" s="113"/>
      <c r="Q192" s="112"/>
      <c r="R192" s="113"/>
      <c r="S192" s="71"/>
      <c r="T192" s="72"/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>
        <v>3156</v>
      </c>
      <c r="AN192" s="85">
        <v>18</v>
      </c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/>
      <c r="AZ192" s="121"/>
      <c r="BA192" s="122"/>
      <c r="BB192" s="123"/>
      <c r="BC192" s="152"/>
      <c r="BD192" s="121"/>
      <c r="BE192" s="120"/>
      <c r="BF192" s="124"/>
      <c r="BG192" s="122"/>
      <c r="BH192" s="121"/>
      <c r="BI192" s="84">
        <v>778</v>
      </c>
      <c r="BJ192" s="85">
        <v>5</v>
      </c>
      <c r="BK192" s="84"/>
      <c r="BL192" s="85"/>
      <c r="BM192" s="84"/>
      <c r="BN192" s="85"/>
      <c r="BO192" s="84"/>
      <c r="BP192" s="125"/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/>
      <c r="CF192" s="129"/>
      <c r="CG192" s="130"/>
      <c r="CH192" s="131"/>
      <c r="CI192" s="128"/>
      <c r="CJ192" s="129"/>
    </row>
    <row r="193" spans="1:88" ht="14.25" thickBot="1">
      <c r="A193" s="163" t="s">
        <v>68</v>
      </c>
      <c r="B193" s="62" t="str">
        <f>MID(C193,2,LEN(C193))</f>
        <v>F</v>
      </c>
      <c r="C193" s="62" t="s">
        <v>12</v>
      </c>
      <c r="D193" s="148" t="s">
        <v>26</v>
      </c>
      <c r="E193" s="64">
        <v>2691</v>
      </c>
      <c r="F193" s="65">
        <f t="shared" si="25"/>
        <v>17907</v>
      </c>
      <c r="G193" s="66">
        <f t="shared" si="26"/>
        <v>96</v>
      </c>
      <c r="H193" s="67">
        <f t="shared" si="27"/>
        <v>186.53125</v>
      </c>
      <c r="I193" s="68">
        <f t="shared" si="28"/>
        <v>10.1015625</v>
      </c>
      <c r="J193" s="161">
        <f t="shared" si="29"/>
        <v>17.6015625</v>
      </c>
      <c r="K193" s="112"/>
      <c r="L193" s="113"/>
      <c r="M193" s="112"/>
      <c r="N193" s="113"/>
      <c r="O193" s="112"/>
      <c r="P193" s="113"/>
      <c r="Q193" s="112"/>
      <c r="R193" s="113"/>
      <c r="S193" s="71"/>
      <c r="T193" s="72"/>
      <c r="U193" s="114"/>
      <c r="V193" s="113"/>
      <c r="W193" s="115"/>
      <c r="X193" s="116"/>
      <c r="Y193" s="115">
        <v>4277</v>
      </c>
      <c r="Z193" s="117">
        <v>24</v>
      </c>
      <c r="AA193" s="118">
        <v>6351</v>
      </c>
      <c r="AB193" s="117">
        <v>34</v>
      </c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>
        <v>1030</v>
      </c>
      <c r="AN193" s="85">
        <v>6</v>
      </c>
      <c r="AO193" s="81"/>
      <c r="AP193" s="82"/>
      <c r="AQ193" s="81"/>
      <c r="AR193" s="82"/>
      <c r="AS193" s="81"/>
      <c r="AT193" s="85"/>
      <c r="AU193" s="120">
        <v>2918</v>
      </c>
      <c r="AV193" s="123">
        <v>16</v>
      </c>
      <c r="AW193" s="154"/>
      <c r="AX193" s="153"/>
      <c r="AY193" s="120"/>
      <c r="AZ193" s="121"/>
      <c r="BA193" s="122"/>
      <c r="BB193" s="123"/>
      <c r="BC193" s="152"/>
      <c r="BD193" s="121"/>
      <c r="BE193" s="120"/>
      <c r="BF193" s="124"/>
      <c r="BG193" s="122"/>
      <c r="BH193" s="121"/>
      <c r="BI193" s="84"/>
      <c r="BJ193" s="85"/>
      <c r="BK193" s="84"/>
      <c r="BL193" s="85"/>
      <c r="BM193" s="84"/>
      <c r="BN193" s="85"/>
      <c r="BO193" s="84"/>
      <c r="BP193" s="125"/>
      <c r="BQ193" s="81"/>
      <c r="BR193" s="125"/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>
        <v>3331</v>
      </c>
      <c r="CF193" s="129">
        <v>16</v>
      </c>
      <c r="CG193" s="130"/>
      <c r="CH193" s="131"/>
      <c r="CI193" s="128"/>
      <c r="CJ193" s="129"/>
    </row>
    <row r="194" spans="1:88" ht="14.25" thickBot="1">
      <c r="A194" s="164" t="s">
        <v>405</v>
      </c>
      <c r="B194" s="147" t="s">
        <v>70</v>
      </c>
      <c r="C194" s="147" t="s">
        <v>14</v>
      </c>
      <c r="D194" s="148" t="s">
        <v>26</v>
      </c>
      <c r="E194" s="64">
        <v>3585</v>
      </c>
      <c r="F194" s="65">
        <f>K194+M194+O194+Q194+U194+W194+Y194+AA194+AG194+AK194+AM194+AO194+AQ194+AU194+AY194+BA194+BC194+BE194+BG194+BI194+BK194+BM194+BO194+BQ194+BS194+BU194+BW194+BY194+CA194+CC194+CE194+CG194+CI194+AS194+AC194+S194+AI194+AE194+AW194</f>
        <v>933</v>
      </c>
      <c r="G194" s="66">
        <f>L194+N194+P194+R194+V194+X194+Z194+AH194+AL194+AN194+AP194+AR194+AV194+AZ194+BB194+BD194+BF194+BH194+BJ194+BL194+BN194+BP194+BR194+BT194+BV194+BX194+BZ194+CB194+CD194+CF194+CH194+CJ194+AB194+AT194+AD194+T194+AJ194+AF194+AX194</f>
        <v>6</v>
      </c>
      <c r="H194" s="67">
        <f>IF(G194&gt;0,F194/G194,0)</f>
        <v>155.5</v>
      </c>
      <c r="I194" s="68">
        <f>IF(H194&gt;=$I$2,0,IF((($I$2-H194)*$I$1/100)&gt;35,35,(($I$2-H194)*$I$1/100)))</f>
        <v>33.375</v>
      </c>
      <c r="J194" s="161">
        <f>IF((210-H194)*0.75&gt;35,35,(210-H194)*0.75)</f>
        <v>35</v>
      </c>
      <c r="K194" s="112"/>
      <c r="L194" s="113"/>
      <c r="M194" s="112"/>
      <c r="N194" s="113"/>
      <c r="O194" s="112"/>
      <c r="P194" s="113"/>
      <c r="Q194" s="112"/>
      <c r="R194" s="113"/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/>
      <c r="AD194" s="134"/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/>
      <c r="AV194" s="123"/>
      <c r="AW194" s="154"/>
      <c r="AX194" s="153"/>
      <c r="AY194" s="120"/>
      <c r="AZ194" s="121"/>
      <c r="BA194" s="122"/>
      <c r="BB194" s="123"/>
      <c r="BC194" s="152"/>
      <c r="BD194" s="121"/>
      <c r="BE194" s="120"/>
      <c r="BF194" s="124"/>
      <c r="BG194" s="122"/>
      <c r="BH194" s="121"/>
      <c r="BI194" s="84">
        <v>933</v>
      </c>
      <c r="BJ194" s="85">
        <v>6</v>
      </c>
      <c r="BK194" s="84"/>
      <c r="BL194" s="85"/>
      <c r="BM194" s="84"/>
      <c r="BN194" s="85"/>
      <c r="BO194" s="84"/>
      <c r="BP194" s="125"/>
      <c r="BQ194" s="81"/>
      <c r="BR194" s="125"/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/>
      <c r="CF194" s="129"/>
      <c r="CG194" s="130"/>
      <c r="CH194" s="131"/>
      <c r="CI194" s="128"/>
      <c r="CJ194" s="129"/>
    </row>
    <row r="195" spans="1:88" ht="14.25" thickBot="1">
      <c r="A195" s="163" t="s">
        <v>225</v>
      </c>
      <c r="B195" s="62" t="s">
        <v>70</v>
      </c>
      <c r="C195" s="62" t="s">
        <v>11</v>
      </c>
      <c r="D195" s="63" t="s">
        <v>26</v>
      </c>
      <c r="E195" s="64">
        <v>416</v>
      </c>
      <c r="F195" s="65">
        <f t="shared" si="25"/>
        <v>8137</v>
      </c>
      <c r="G195" s="66">
        <f t="shared" si="26"/>
        <v>38</v>
      </c>
      <c r="H195" s="67">
        <f t="shared" si="27"/>
        <v>214.1315789473684</v>
      </c>
      <c r="I195" s="68">
        <f t="shared" si="28"/>
        <v>0</v>
      </c>
      <c r="J195" s="161">
        <v>0</v>
      </c>
      <c r="K195" s="112"/>
      <c r="L195" s="113"/>
      <c r="M195" s="112"/>
      <c r="N195" s="113"/>
      <c r="O195" s="112"/>
      <c r="P195" s="113"/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>
        <v>5596</v>
      </c>
      <c r="AD195" s="134">
        <v>26</v>
      </c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>
        <v>2541</v>
      </c>
      <c r="AV195" s="123">
        <v>12</v>
      </c>
      <c r="AW195" s="154"/>
      <c r="AX195" s="153"/>
      <c r="AY195" s="120"/>
      <c r="AZ195" s="121"/>
      <c r="BA195" s="122"/>
      <c r="BB195" s="123"/>
      <c r="BC195" s="152"/>
      <c r="BD195" s="121"/>
      <c r="BE195" s="120"/>
      <c r="BF195" s="124"/>
      <c r="BG195" s="122"/>
      <c r="BH195" s="121"/>
      <c r="BI195" s="84"/>
      <c r="BJ195" s="85"/>
      <c r="BK195" s="84"/>
      <c r="BL195" s="85"/>
      <c r="BM195" s="84"/>
      <c r="BN195" s="85"/>
      <c r="BO195" s="84"/>
      <c r="BP195" s="125"/>
      <c r="BQ195" s="81"/>
      <c r="BR195" s="125"/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/>
      <c r="CF195" s="129"/>
      <c r="CG195" s="130"/>
      <c r="CH195" s="131"/>
      <c r="CI195" s="128"/>
      <c r="CJ195" s="129"/>
    </row>
    <row r="196" spans="1:88" ht="14.25" thickBot="1">
      <c r="A196" s="164" t="s">
        <v>267</v>
      </c>
      <c r="B196" s="147" t="s">
        <v>71</v>
      </c>
      <c r="C196" s="147" t="s">
        <v>18</v>
      </c>
      <c r="D196" s="148" t="s">
        <v>26</v>
      </c>
      <c r="E196" s="64">
        <v>1473</v>
      </c>
      <c r="F196" s="65">
        <f t="shared" si="25"/>
        <v>346</v>
      </c>
      <c r="G196" s="66">
        <f t="shared" si="26"/>
        <v>3</v>
      </c>
      <c r="H196" s="67">
        <f t="shared" si="27"/>
        <v>115.33333333333333</v>
      </c>
      <c r="I196" s="68">
        <f t="shared" si="28"/>
        <v>35</v>
      </c>
      <c r="J196" s="161">
        <f aca="true" t="shared" si="30" ref="J196:J227">IF((210-H196)*0.75&gt;35,35,(210-H196)*0.75)</f>
        <v>35</v>
      </c>
      <c r="K196" s="112"/>
      <c r="L196" s="113"/>
      <c r="M196" s="112"/>
      <c r="N196" s="113"/>
      <c r="O196" s="112"/>
      <c r="P196" s="113"/>
      <c r="Q196" s="112"/>
      <c r="R196" s="113"/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>
        <v>346</v>
      </c>
      <c r="AN196" s="85">
        <v>3</v>
      </c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/>
      <c r="AZ196" s="121"/>
      <c r="BA196" s="122"/>
      <c r="BB196" s="123"/>
      <c r="BC196" s="152"/>
      <c r="BD196" s="121"/>
      <c r="BE196" s="120"/>
      <c r="BF196" s="124"/>
      <c r="BG196" s="122"/>
      <c r="BH196" s="121"/>
      <c r="BI196" s="84"/>
      <c r="BJ196" s="85"/>
      <c r="BK196" s="84"/>
      <c r="BL196" s="85"/>
      <c r="BM196" s="84"/>
      <c r="BN196" s="85"/>
      <c r="BO196" s="81"/>
      <c r="BP196" s="125"/>
      <c r="BQ196" s="81"/>
      <c r="BR196" s="125"/>
      <c r="BS196" s="84"/>
      <c r="BT196" s="85"/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/>
      <c r="CF196" s="129"/>
      <c r="CG196" s="130"/>
      <c r="CH196" s="131"/>
      <c r="CI196" s="128"/>
      <c r="CJ196" s="129"/>
    </row>
    <row r="197" spans="1:88" ht="14.25" thickBot="1">
      <c r="A197" s="163" t="s">
        <v>31</v>
      </c>
      <c r="B197" s="62" t="str">
        <f>MID(C197,2,LEN(C197))</f>
        <v>M</v>
      </c>
      <c r="C197" s="147" t="s">
        <v>14</v>
      </c>
      <c r="D197" s="63" t="s">
        <v>26</v>
      </c>
      <c r="E197" s="64">
        <v>1906</v>
      </c>
      <c r="F197" s="65">
        <f t="shared" si="25"/>
        <v>1469</v>
      </c>
      <c r="G197" s="66">
        <f t="shared" si="26"/>
        <v>9</v>
      </c>
      <c r="H197" s="67">
        <f t="shared" si="27"/>
        <v>163.22222222222223</v>
      </c>
      <c r="I197" s="68">
        <f t="shared" si="28"/>
        <v>27.58333333333333</v>
      </c>
      <c r="J197" s="161">
        <f t="shared" si="30"/>
        <v>35</v>
      </c>
      <c r="K197" s="112"/>
      <c r="L197" s="113"/>
      <c r="M197" s="112"/>
      <c r="N197" s="113"/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/>
      <c r="AX197" s="153"/>
      <c r="AY197" s="120"/>
      <c r="AZ197" s="121"/>
      <c r="BA197" s="122"/>
      <c r="BB197" s="123"/>
      <c r="BC197" s="152"/>
      <c r="BD197" s="121"/>
      <c r="BE197" s="120"/>
      <c r="BF197" s="124"/>
      <c r="BG197" s="122"/>
      <c r="BH197" s="121"/>
      <c r="BI197" s="84">
        <v>977</v>
      </c>
      <c r="BJ197" s="85">
        <v>6</v>
      </c>
      <c r="BK197" s="84">
        <v>492</v>
      </c>
      <c r="BL197" s="85">
        <v>3</v>
      </c>
      <c r="BM197" s="84"/>
      <c r="BN197" s="85"/>
      <c r="BO197" s="84"/>
      <c r="BP197" s="125"/>
      <c r="BQ197" s="81"/>
      <c r="BR197" s="125"/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/>
      <c r="CF197" s="129"/>
      <c r="CG197" s="130"/>
      <c r="CH197" s="131"/>
      <c r="CI197" s="128"/>
      <c r="CJ197" s="129"/>
    </row>
    <row r="198" spans="1:88" ht="14.25" thickBot="1">
      <c r="A198" s="163" t="s">
        <v>30</v>
      </c>
      <c r="B198" s="62" t="str">
        <f>MID(C198,2,LEN(C198))</f>
        <v>M</v>
      </c>
      <c r="C198" s="147" t="s">
        <v>14</v>
      </c>
      <c r="D198" s="63" t="s">
        <v>26</v>
      </c>
      <c r="E198" s="64">
        <v>1905</v>
      </c>
      <c r="F198" s="65">
        <f t="shared" si="25"/>
        <v>1968</v>
      </c>
      <c r="G198" s="66">
        <f t="shared" si="26"/>
        <v>11</v>
      </c>
      <c r="H198" s="67">
        <f t="shared" si="27"/>
        <v>178.9090909090909</v>
      </c>
      <c r="I198" s="68">
        <f t="shared" si="28"/>
        <v>15.81818181818182</v>
      </c>
      <c r="J198" s="161">
        <f t="shared" si="30"/>
        <v>23.31818181818182</v>
      </c>
      <c r="K198" s="112"/>
      <c r="L198" s="113"/>
      <c r="M198" s="112"/>
      <c r="N198" s="113"/>
      <c r="O198" s="112"/>
      <c r="P198" s="113"/>
      <c r="Q198" s="112"/>
      <c r="R198" s="113"/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/>
      <c r="AZ198" s="121"/>
      <c r="BA198" s="122"/>
      <c r="BB198" s="123"/>
      <c r="BC198" s="122"/>
      <c r="BD198" s="121"/>
      <c r="BE198" s="120"/>
      <c r="BF198" s="124"/>
      <c r="BG198" s="122"/>
      <c r="BH198" s="121"/>
      <c r="BI198" s="84">
        <v>1247</v>
      </c>
      <c r="BJ198" s="85">
        <v>7</v>
      </c>
      <c r="BK198" s="84">
        <v>721</v>
      </c>
      <c r="BL198" s="85">
        <v>4</v>
      </c>
      <c r="BM198" s="84"/>
      <c r="BN198" s="85"/>
      <c r="BO198" s="84"/>
      <c r="BP198" s="125"/>
      <c r="BQ198" s="81"/>
      <c r="BR198" s="125"/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/>
      <c r="CF198" s="129"/>
      <c r="CG198" s="130"/>
      <c r="CH198" s="131"/>
      <c r="CI198" s="128"/>
      <c r="CJ198" s="129"/>
    </row>
    <row r="199" spans="1:88" ht="14.25" thickBot="1">
      <c r="A199" s="164" t="s">
        <v>268</v>
      </c>
      <c r="B199" s="147" t="s">
        <v>71</v>
      </c>
      <c r="C199" s="147" t="s">
        <v>12</v>
      </c>
      <c r="D199" s="148" t="s">
        <v>26</v>
      </c>
      <c r="E199" s="64">
        <v>1318</v>
      </c>
      <c r="F199" s="65">
        <f t="shared" si="25"/>
        <v>1442</v>
      </c>
      <c r="G199" s="66">
        <f t="shared" si="26"/>
        <v>8</v>
      </c>
      <c r="H199" s="67">
        <f t="shared" si="27"/>
        <v>180.25</v>
      </c>
      <c r="I199" s="68">
        <f t="shared" si="28"/>
        <v>14.8125</v>
      </c>
      <c r="J199" s="161">
        <f t="shared" si="30"/>
        <v>22.3125</v>
      </c>
      <c r="K199" s="112"/>
      <c r="L199" s="113"/>
      <c r="M199" s="112"/>
      <c r="N199" s="113"/>
      <c r="O199" s="112"/>
      <c r="P199" s="113"/>
      <c r="Q199" s="112"/>
      <c r="R199" s="113"/>
      <c r="S199" s="71"/>
      <c r="T199" s="72"/>
      <c r="U199" s="114"/>
      <c r="V199" s="113"/>
      <c r="W199" s="115"/>
      <c r="X199" s="116"/>
      <c r="Y199" s="138"/>
      <c r="Z199" s="117"/>
      <c r="AA199" s="118"/>
      <c r="AB199" s="117"/>
      <c r="AC199" s="134"/>
      <c r="AD199" s="134"/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/>
      <c r="AX199" s="153"/>
      <c r="AY199" s="120"/>
      <c r="AZ199" s="121"/>
      <c r="BA199" s="122"/>
      <c r="BB199" s="123"/>
      <c r="BC199" s="122"/>
      <c r="BD199" s="121"/>
      <c r="BE199" s="120"/>
      <c r="BF199" s="124"/>
      <c r="BG199" s="122"/>
      <c r="BH199" s="121"/>
      <c r="BI199" s="84"/>
      <c r="BJ199" s="85"/>
      <c r="BK199" s="84">
        <v>1442</v>
      </c>
      <c r="BL199" s="85">
        <v>8</v>
      </c>
      <c r="BM199" s="84"/>
      <c r="BN199" s="85"/>
      <c r="BO199" s="84"/>
      <c r="BP199" s="125"/>
      <c r="BQ199" s="81"/>
      <c r="BR199" s="125"/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/>
      <c r="CF199" s="129"/>
      <c r="CG199" s="130"/>
      <c r="CH199" s="131"/>
      <c r="CI199" s="128"/>
      <c r="CJ199" s="129"/>
    </row>
    <row r="200" spans="1:88" ht="14.25" thickBot="1">
      <c r="A200" s="163" t="s">
        <v>166</v>
      </c>
      <c r="B200" s="62" t="s">
        <v>70</v>
      </c>
      <c r="C200" s="147" t="s">
        <v>11</v>
      </c>
      <c r="D200" s="63" t="s">
        <v>26</v>
      </c>
      <c r="E200" s="64">
        <v>3097</v>
      </c>
      <c r="F200" s="65">
        <f t="shared" si="25"/>
        <v>6848</v>
      </c>
      <c r="G200" s="66">
        <f t="shared" si="26"/>
        <v>34</v>
      </c>
      <c r="H200" s="67">
        <f t="shared" si="27"/>
        <v>201.41176470588235</v>
      </c>
      <c r="I200" s="68">
        <f t="shared" si="28"/>
        <v>0</v>
      </c>
      <c r="J200" s="161">
        <f t="shared" si="30"/>
        <v>6.441176470588239</v>
      </c>
      <c r="K200" s="112"/>
      <c r="L200" s="113"/>
      <c r="M200" s="112"/>
      <c r="N200" s="113"/>
      <c r="O200" s="112"/>
      <c r="P200" s="113"/>
      <c r="Q200" s="112"/>
      <c r="R200" s="113"/>
      <c r="S200" s="71"/>
      <c r="T200" s="72"/>
      <c r="U200" s="114"/>
      <c r="V200" s="113"/>
      <c r="W200" s="115"/>
      <c r="X200" s="116"/>
      <c r="Y200" s="138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>
        <v>2415</v>
      </c>
      <c r="AV200" s="123">
        <v>12</v>
      </c>
      <c r="AW200" s="154">
        <v>2466</v>
      </c>
      <c r="AX200" s="153">
        <v>12</v>
      </c>
      <c r="AY200" s="120"/>
      <c r="AZ200" s="121"/>
      <c r="BA200" s="122"/>
      <c r="BB200" s="123"/>
      <c r="BC200" s="122"/>
      <c r="BD200" s="121"/>
      <c r="BE200" s="120"/>
      <c r="BF200" s="124"/>
      <c r="BG200" s="122"/>
      <c r="BH200" s="121"/>
      <c r="BI200" s="84"/>
      <c r="BJ200" s="85"/>
      <c r="BK200" s="84">
        <v>1967</v>
      </c>
      <c r="BL200" s="85">
        <v>10</v>
      </c>
      <c r="BM200" s="84"/>
      <c r="BN200" s="85"/>
      <c r="BO200" s="84"/>
      <c r="BP200" s="125"/>
      <c r="BQ200" s="81"/>
      <c r="BR200" s="125"/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/>
      <c r="CF200" s="129"/>
      <c r="CG200" s="130"/>
      <c r="CH200" s="131"/>
      <c r="CI200" s="128"/>
      <c r="CJ200" s="129"/>
    </row>
    <row r="201" spans="1:88" ht="14.25" thickBot="1">
      <c r="A201" s="164" t="s">
        <v>241</v>
      </c>
      <c r="B201" s="62" t="s">
        <v>70</v>
      </c>
      <c r="C201" s="147" t="s">
        <v>14</v>
      </c>
      <c r="D201" s="148" t="s">
        <v>26</v>
      </c>
      <c r="E201" s="64">
        <v>3466</v>
      </c>
      <c r="F201" s="65">
        <f t="shared" si="25"/>
        <v>3005</v>
      </c>
      <c r="G201" s="66">
        <f t="shared" si="26"/>
        <v>16</v>
      </c>
      <c r="H201" s="67">
        <f t="shared" si="27"/>
        <v>187.8125</v>
      </c>
      <c r="I201" s="68">
        <f t="shared" si="28"/>
        <v>9.140625</v>
      </c>
      <c r="J201" s="161">
        <f t="shared" si="30"/>
        <v>16.640625</v>
      </c>
      <c r="K201" s="112"/>
      <c r="L201" s="113"/>
      <c r="M201" s="112"/>
      <c r="N201" s="113"/>
      <c r="O201" s="112"/>
      <c r="P201" s="113"/>
      <c r="Q201" s="112"/>
      <c r="R201" s="113"/>
      <c r="S201" s="71"/>
      <c r="T201" s="72"/>
      <c r="U201" s="114"/>
      <c r="V201" s="113"/>
      <c r="W201" s="115"/>
      <c r="X201" s="116"/>
      <c r="Y201" s="118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22"/>
      <c r="BD201" s="121"/>
      <c r="BE201" s="120"/>
      <c r="BF201" s="121"/>
      <c r="BG201" s="122"/>
      <c r="BH201" s="121"/>
      <c r="BI201" s="84">
        <v>1915</v>
      </c>
      <c r="BJ201" s="85">
        <v>10</v>
      </c>
      <c r="BK201" s="84">
        <v>1090</v>
      </c>
      <c r="BL201" s="85">
        <v>6</v>
      </c>
      <c r="BM201" s="84"/>
      <c r="BN201" s="85"/>
      <c r="BO201" s="84"/>
      <c r="BP201" s="85"/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4" t="s">
        <v>258</v>
      </c>
      <c r="B202" s="62" t="s">
        <v>70</v>
      </c>
      <c r="C202" s="62" t="s">
        <v>14</v>
      </c>
      <c r="D202" s="63" t="s">
        <v>230</v>
      </c>
      <c r="E202" s="64">
        <v>3557</v>
      </c>
      <c r="F202" s="65">
        <f t="shared" si="25"/>
        <v>1247</v>
      </c>
      <c r="G202" s="66">
        <f t="shared" si="26"/>
        <v>7</v>
      </c>
      <c r="H202" s="67">
        <f t="shared" si="27"/>
        <v>178.14285714285714</v>
      </c>
      <c r="I202" s="68">
        <f t="shared" si="28"/>
        <v>16.392857142857146</v>
      </c>
      <c r="J202" s="161">
        <f t="shared" si="30"/>
        <v>23.892857142857146</v>
      </c>
      <c r="K202" s="112"/>
      <c r="L202" s="113"/>
      <c r="M202" s="112"/>
      <c r="N202" s="113"/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18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/>
      <c r="AN202" s="85"/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/>
      <c r="AZ202" s="121"/>
      <c r="BA202" s="122"/>
      <c r="BB202" s="123"/>
      <c r="BC202" s="122"/>
      <c r="BD202" s="121"/>
      <c r="BE202" s="120"/>
      <c r="BF202" s="121"/>
      <c r="BG202" s="122"/>
      <c r="BH202" s="121"/>
      <c r="BI202" s="84">
        <v>1247</v>
      </c>
      <c r="BJ202" s="85">
        <v>7</v>
      </c>
      <c r="BK202" s="84"/>
      <c r="BL202" s="85"/>
      <c r="BM202" s="84"/>
      <c r="BN202" s="85"/>
      <c r="BO202" s="84"/>
      <c r="BP202" s="8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/>
      <c r="CF202" s="129"/>
      <c r="CG202" s="130"/>
      <c r="CH202" s="131"/>
      <c r="CI202" s="128"/>
      <c r="CJ202" s="129"/>
    </row>
    <row r="203" spans="1:88" ht="14.25" thickBot="1">
      <c r="A203" s="163" t="s">
        <v>216</v>
      </c>
      <c r="B203" s="62" t="s">
        <v>70</v>
      </c>
      <c r="C203" s="62" t="s">
        <v>14</v>
      </c>
      <c r="D203" s="63" t="s">
        <v>230</v>
      </c>
      <c r="E203" s="64">
        <v>3431</v>
      </c>
      <c r="F203" s="65">
        <f t="shared" si="25"/>
        <v>6141</v>
      </c>
      <c r="G203" s="66">
        <f t="shared" si="26"/>
        <v>38</v>
      </c>
      <c r="H203" s="67">
        <f t="shared" si="27"/>
        <v>161.60526315789474</v>
      </c>
      <c r="I203" s="68">
        <f t="shared" si="28"/>
        <v>28.796052631578945</v>
      </c>
      <c r="J203" s="161">
        <f t="shared" si="30"/>
        <v>35</v>
      </c>
      <c r="K203" s="112"/>
      <c r="L203" s="113"/>
      <c r="M203" s="112"/>
      <c r="N203" s="113"/>
      <c r="O203" s="112"/>
      <c r="P203" s="113"/>
      <c r="Q203" s="112"/>
      <c r="R203" s="113"/>
      <c r="S203" s="71"/>
      <c r="T203" s="72"/>
      <c r="U203" s="114"/>
      <c r="V203" s="113"/>
      <c r="W203" s="115"/>
      <c r="X203" s="116"/>
      <c r="Y203" s="138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>
        <v>3041</v>
      </c>
      <c r="AN203" s="85">
        <v>18</v>
      </c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/>
      <c r="AZ203" s="121"/>
      <c r="BA203" s="122"/>
      <c r="BB203" s="123"/>
      <c r="BC203" s="122"/>
      <c r="BD203" s="121"/>
      <c r="BE203" s="120"/>
      <c r="BF203" s="121"/>
      <c r="BG203" s="122"/>
      <c r="BH203" s="121"/>
      <c r="BI203" s="84">
        <v>1470</v>
      </c>
      <c r="BJ203" s="85">
        <v>10</v>
      </c>
      <c r="BK203" s="84">
        <v>1630</v>
      </c>
      <c r="BL203" s="85">
        <v>10</v>
      </c>
      <c r="BM203" s="84"/>
      <c r="BN203" s="85"/>
      <c r="BO203" s="84"/>
      <c r="BP203" s="85"/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3" t="s">
        <v>215</v>
      </c>
      <c r="B204" s="62" t="s">
        <v>70</v>
      </c>
      <c r="C204" s="62" t="s">
        <v>14</v>
      </c>
      <c r="D204" s="63" t="s">
        <v>230</v>
      </c>
      <c r="E204" s="64">
        <v>3432</v>
      </c>
      <c r="F204" s="65">
        <f t="shared" si="25"/>
        <v>4942</v>
      </c>
      <c r="G204" s="66">
        <f t="shared" si="26"/>
        <v>31</v>
      </c>
      <c r="H204" s="67">
        <f t="shared" si="27"/>
        <v>159.41935483870967</v>
      </c>
      <c r="I204" s="68">
        <f t="shared" si="28"/>
        <v>30.43548387096775</v>
      </c>
      <c r="J204" s="161">
        <f t="shared" si="30"/>
        <v>35</v>
      </c>
      <c r="K204" s="112"/>
      <c r="L204" s="113"/>
      <c r="M204" s="112"/>
      <c r="N204" s="113"/>
      <c r="O204" s="112"/>
      <c r="P204" s="113"/>
      <c r="Q204" s="112"/>
      <c r="R204" s="113"/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>
        <v>2904</v>
      </c>
      <c r="AN204" s="85">
        <v>18</v>
      </c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22"/>
      <c r="BD204" s="121"/>
      <c r="BE204" s="120"/>
      <c r="BF204" s="121"/>
      <c r="BG204" s="122"/>
      <c r="BH204" s="121"/>
      <c r="BI204" s="84">
        <v>638</v>
      </c>
      <c r="BJ204" s="85">
        <v>4</v>
      </c>
      <c r="BK204" s="84">
        <v>1400</v>
      </c>
      <c r="BL204" s="85">
        <v>9</v>
      </c>
      <c r="BM204" s="84"/>
      <c r="BN204" s="85"/>
      <c r="BO204" s="84"/>
      <c r="BP204" s="85"/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3" t="s">
        <v>232</v>
      </c>
      <c r="B205" s="62" t="s">
        <v>70</v>
      </c>
      <c r="C205" s="62" t="s">
        <v>14</v>
      </c>
      <c r="D205" s="63" t="s">
        <v>230</v>
      </c>
      <c r="E205" s="64">
        <v>3462</v>
      </c>
      <c r="F205" s="65">
        <f t="shared" si="25"/>
        <v>1969</v>
      </c>
      <c r="G205" s="66">
        <f t="shared" si="26"/>
        <v>15</v>
      </c>
      <c r="H205" s="67">
        <f t="shared" si="27"/>
        <v>131.26666666666668</v>
      </c>
      <c r="I205" s="68">
        <f t="shared" si="28"/>
        <v>35</v>
      </c>
      <c r="J205" s="161">
        <f t="shared" si="30"/>
        <v>35</v>
      </c>
      <c r="K205" s="112"/>
      <c r="L205" s="113"/>
      <c r="M205" s="112"/>
      <c r="N205" s="113"/>
      <c r="O205" s="112"/>
      <c r="P205" s="113"/>
      <c r="Q205" s="112"/>
      <c r="R205" s="113"/>
      <c r="S205" s="71"/>
      <c r="T205" s="72"/>
      <c r="U205" s="114"/>
      <c r="V205" s="113"/>
      <c r="W205" s="115"/>
      <c r="X205" s="116"/>
      <c r="Y205" s="115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/>
      <c r="AN205" s="85"/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/>
      <c r="AZ205" s="121"/>
      <c r="BA205" s="122"/>
      <c r="BB205" s="123"/>
      <c r="BC205" s="122"/>
      <c r="BD205" s="121"/>
      <c r="BE205" s="120"/>
      <c r="BF205" s="121"/>
      <c r="BG205" s="122"/>
      <c r="BH205" s="121"/>
      <c r="BI205" s="84">
        <v>813</v>
      </c>
      <c r="BJ205" s="85">
        <v>6</v>
      </c>
      <c r="BK205" s="84">
        <v>1156</v>
      </c>
      <c r="BL205" s="85">
        <v>9</v>
      </c>
      <c r="BM205" s="84"/>
      <c r="BN205" s="85"/>
      <c r="BO205" s="84"/>
      <c r="BP205" s="85"/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/>
      <c r="CF205" s="129"/>
      <c r="CG205" s="130"/>
      <c r="CH205" s="131"/>
      <c r="CI205" s="128"/>
      <c r="CJ205" s="129"/>
    </row>
    <row r="206" spans="1:88" ht="14.25" thickBot="1">
      <c r="A206" s="163" t="s">
        <v>233</v>
      </c>
      <c r="B206" s="62" t="s">
        <v>70</v>
      </c>
      <c r="C206" s="62" t="s">
        <v>14</v>
      </c>
      <c r="D206" s="148" t="s">
        <v>230</v>
      </c>
      <c r="E206" s="64">
        <v>3435</v>
      </c>
      <c r="F206" s="65">
        <f t="shared" si="25"/>
        <v>752</v>
      </c>
      <c r="G206" s="66">
        <f t="shared" si="26"/>
        <v>5</v>
      </c>
      <c r="H206" s="67">
        <f t="shared" si="27"/>
        <v>150.4</v>
      </c>
      <c r="I206" s="68">
        <f t="shared" si="28"/>
        <v>35</v>
      </c>
      <c r="J206" s="161">
        <f t="shared" si="30"/>
        <v>35</v>
      </c>
      <c r="K206" s="112"/>
      <c r="L206" s="113"/>
      <c r="M206" s="112"/>
      <c r="N206" s="113"/>
      <c r="O206" s="112"/>
      <c r="P206" s="113"/>
      <c r="Q206" s="112"/>
      <c r="R206" s="113"/>
      <c r="S206" s="71"/>
      <c r="T206" s="72"/>
      <c r="U206" s="114"/>
      <c r="V206" s="113"/>
      <c r="W206" s="115"/>
      <c r="X206" s="116"/>
      <c r="Y206" s="115"/>
      <c r="Z206" s="117"/>
      <c r="AA206" s="118"/>
      <c r="AB206" s="117"/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/>
      <c r="AN206" s="85"/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/>
      <c r="AZ206" s="121"/>
      <c r="BA206" s="122"/>
      <c r="BB206" s="123"/>
      <c r="BC206" s="122"/>
      <c r="BD206" s="121"/>
      <c r="BE206" s="120"/>
      <c r="BF206" s="124"/>
      <c r="BG206" s="122"/>
      <c r="BH206" s="121"/>
      <c r="BI206" s="84">
        <v>442</v>
      </c>
      <c r="BJ206" s="85">
        <v>3</v>
      </c>
      <c r="BK206" s="84">
        <v>310</v>
      </c>
      <c r="BL206" s="85">
        <v>2</v>
      </c>
      <c r="BM206" s="84"/>
      <c r="BN206" s="85"/>
      <c r="BO206" s="84"/>
      <c r="BP206" s="85"/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4" t="s">
        <v>362</v>
      </c>
      <c r="B207" s="62" t="s">
        <v>70</v>
      </c>
      <c r="C207" s="62" t="s">
        <v>14</v>
      </c>
      <c r="D207" s="148" t="s">
        <v>230</v>
      </c>
      <c r="E207" s="64">
        <v>3637</v>
      </c>
      <c r="F207" s="65">
        <f t="shared" si="25"/>
        <v>3220</v>
      </c>
      <c r="G207" s="66">
        <f t="shared" si="26"/>
        <v>20</v>
      </c>
      <c r="H207" s="67">
        <f t="shared" si="27"/>
        <v>161</v>
      </c>
      <c r="I207" s="68">
        <f t="shared" si="28"/>
        <v>29.25</v>
      </c>
      <c r="J207" s="161">
        <f t="shared" si="30"/>
        <v>35</v>
      </c>
      <c r="K207" s="112"/>
      <c r="L207" s="113"/>
      <c r="M207" s="112"/>
      <c r="N207" s="113"/>
      <c r="O207" s="112"/>
      <c r="P207" s="113"/>
      <c r="Q207" s="112"/>
      <c r="R207" s="113"/>
      <c r="S207" s="71"/>
      <c r="T207" s="72"/>
      <c r="U207" s="114"/>
      <c r="V207" s="113"/>
      <c r="W207" s="115"/>
      <c r="X207" s="116"/>
      <c r="Y207" s="115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/>
      <c r="AJ207" s="83"/>
      <c r="AK207" s="84"/>
      <c r="AL207" s="85"/>
      <c r="AM207" s="81"/>
      <c r="AN207" s="85"/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/>
      <c r="AZ207" s="121"/>
      <c r="BA207" s="122"/>
      <c r="BB207" s="123"/>
      <c r="BC207" s="122"/>
      <c r="BD207" s="121"/>
      <c r="BE207" s="120"/>
      <c r="BF207" s="124"/>
      <c r="BG207" s="122"/>
      <c r="BH207" s="121"/>
      <c r="BI207" s="84">
        <v>1567</v>
      </c>
      <c r="BJ207" s="85">
        <v>10</v>
      </c>
      <c r="BK207" s="84">
        <v>1653</v>
      </c>
      <c r="BL207" s="85">
        <v>10</v>
      </c>
      <c r="BM207" s="84"/>
      <c r="BN207" s="85"/>
      <c r="BO207" s="84"/>
      <c r="BP207" s="85"/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231</v>
      </c>
      <c r="B208" s="62" t="s">
        <v>71</v>
      </c>
      <c r="C208" s="147" t="s">
        <v>18</v>
      </c>
      <c r="D208" s="63" t="s">
        <v>230</v>
      </c>
      <c r="E208" s="64">
        <v>3430</v>
      </c>
      <c r="F208" s="65">
        <f t="shared" si="25"/>
        <v>0</v>
      </c>
      <c r="G208" s="66">
        <f t="shared" si="26"/>
        <v>0</v>
      </c>
      <c r="H208" s="67">
        <f t="shared" si="27"/>
        <v>0</v>
      </c>
      <c r="I208" s="68">
        <f t="shared" si="28"/>
        <v>35</v>
      </c>
      <c r="J208" s="161">
        <f t="shared" si="30"/>
        <v>35</v>
      </c>
      <c r="K208" s="112"/>
      <c r="L208" s="113"/>
      <c r="M208" s="112"/>
      <c r="N208" s="113"/>
      <c r="O208" s="112"/>
      <c r="P208" s="113"/>
      <c r="Q208" s="112"/>
      <c r="R208" s="113"/>
      <c r="S208" s="71"/>
      <c r="T208" s="72"/>
      <c r="U208" s="114"/>
      <c r="V208" s="113"/>
      <c r="W208" s="115"/>
      <c r="X208" s="116"/>
      <c r="Y208" s="115"/>
      <c r="Z208" s="117"/>
      <c r="AA208" s="118"/>
      <c r="AB208" s="117"/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/>
      <c r="AN208" s="85"/>
      <c r="AO208" s="81"/>
      <c r="AP208" s="82"/>
      <c r="AQ208" s="81"/>
      <c r="AR208" s="82"/>
      <c r="AS208" s="81"/>
      <c r="AT208" s="85"/>
      <c r="AU208" s="120"/>
      <c r="AV208" s="123"/>
      <c r="AW208" s="154"/>
      <c r="AX208" s="153"/>
      <c r="AY208" s="120"/>
      <c r="AZ208" s="121"/>
      <c r="BA208" s="122"/>
      <c r="BB208" s="123"/>
      <c r="BC208" s="122"/>
      <c r="BD208" s="121"/>
      <c r="BE208" s="120"/>
      <c r="BF208" s="121"/>
      <c r="BG208" s="122"/>
      <c r="BH208" s="121"/>
      <c r="BI208" s="84"/>
      <c r="BJ208" s="85"/>
      <c r="BK208" s="84"/>
      <c r="BL208" s="85"/>
      <c r="BM208" s="84"/>
      <c r="BN208" s="85"/>
      <c r="BO208" s="84"/>
      <c r="BP208" s="85"/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/>
      <c r="CF208" s="129"/>
      <c r="CG208" s="130"/>
      <c r="CH208" s="131"/>
      <c r="CI208" s="128"/>
      <c r="CJ208" s="129"/>
    </row>
    <row r="209" spans="1:88" ht="14.25" thickBot="1">
      <c r="A209" s="163" t="s">
        <v>142</v>
      </c>
      <c r="B209" s="62" t="str">
        <f>MID(C209,2,LEN(C209))</f>
        <v>M</v>
      </c>
      <c r="C209" s="62" t="s">
        <v>14</v>
      </c>
      <c r="D209" s="63" t="s">
        <v>135</v>
      </c>
      <c r="E209" s="64">
        <v>999</v>
      </c>
      <c r="F209" s="65">
        <f t="shared" si="25"/>
        <v>0</v>
      </c>
      <c r="G209" s="66">
        <f t="shared" si="26"/>
        <v>0</v>
      </c>
      <c r="H209" s="67">
        <f t="shared" si="27"/>
        <v>0</v>
      </c>
      <c r="I209" s="68">
        <f t="shared" si="28"/>
        <v>35</v>
      </c>
      <c r="J209" s="161">
        <f t="shared" si="30"/>
        <v>35</v>
      </c>
      <c r="K209" s="112"/>
      <c r="L209" s="113"/>
      <c r="M209" s="112"/>
      <c r="N209" s="113"/>
      <c r="O209" s="112"/>
      <c r="P209" s="113"/>
      <c r="Q209" s="112"/>
      <c r="R209" s="113"/>
      <c r="S209" s="71"/>
      <c r="T209" s="72"/>
      <c r="U209" s="114"/>
      <c r="V209" s="113"/>
      <c r="W209" s="115"/>
      <c r="X209" s="116"/>
      <c r="Y209" s="118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/>
      <c r="AN209" s="85"/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22"/>
      <c r="BD209" s="121"/>
      <c r="BE209" s="120"/>
      <c r="BF209" s="124"/>
      <c r="BG209" s="122"/>
      <c r="BH209" s="121"/>
      <c r="BI209" s="84"/>
      <c r="BJ209" s="85"/>
      <c r="BK209" s="84"/>
      <c r="BL209" s="85"/>
      <c r="BM209" s="84"/>
      <c r="BN209" s="85"/>
      <c r="BO209" s="84"/>
      <c r="BP209" s="85"/>
      <c r="BQ209" s="81"/>
      <c r="BR209" s="125"/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4" t="s">
        <v>398</v>
      </c>
      <c r="B210" s="147" t="s">
        <v>71</v>
      </c>
      <c r="C210" s="147" t="s">
        <v>18</v>
      </c>
      <c r="D210" s="148" t="s">
        <v>135</v>
      </c>
      <c r="E210" s="64">
        <v>1062</v>
      </c>
      <c r="F210" s="65">
        <f t="shared" si="25"/>
        <v>2362</v>
      </c>
      <c r="G210" s="66">
        <f t="shared" si="26"/>
        <v>17</v>
      </c>
      <c r="H210" s="67">
        <f t="shared" si="27"/>
        <v>138.94117647058823</v>
      </c>
      <c r="I210" s="68">
        <f t="shared" si="28"/>
        <v>35</v>
      </c>
      <c r="J210" s="161">
        <f t="shared" si="30"/>
        <v>35</v>
      </c>
      <c r="K210" s="112"/>
      <c r="L210" s="113"/>
      <c r="M210" s="112"/>
      <c r="N210" s="113"/>
      <c r="O210" s="112"/>
      <c r="P210" s="113"/>
      <c r="Q210" s="112"/>
      <c r="R210" s="113"/>
      <c r="S210" s="71"/>
      <c r="T210" s="72"/>
      <c r="U210" s="114"/>
      <c r="V210" s="113"/>
      <c r="W210" s="115"/>
      <c r="X210" s="116"/>
      <c r="Y210" s="118"/>
      <c r="Z210" s="117"/>
      <c r="AA210" s="118"/>
      <c r="AB210" s="117"/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/>
      <c r="AN210" s="85"/>
      <c r="AO210" s="81"/>
      <c r="AP210" s="82"/>
      <c r="AQ210" s="81"/>
      <c r="AR210" s="82"/>
      <c r="AS210" s="81"/>
      <c r="AT210" s="85"/>
      <c r="AU210" s="120"/>
      <c r="AV210" s="123"/>
      <c r="AW210" s="154"/>
      <c r="AX210" s="153"/>
      <c r="AY210" s="120"/>
      <c r="AZ210" s="121"/>
      <c r="BA210" s="122"/>
      <c r="BB210" s="123"/>
      <c r="BC210" s="122"/>
      <c r="BD210" s="121"/>
      <c r="BE210" s="120"/>
      <c r="BF210" s="124"/>
      <c r="BG210" s="122"/>
      <c r="BH210" s="121"/>
      <c r="BI210" s="84">
        <v>1280</v>
      </c>
      <c r="BJ210" s="85">
        <v>9</v>
      </c>
      <c r="BK210" s="84">
        <v>1082</v>
      </c>
      <c r="BL210" s="85">
        <v>8</v>
      </c>
      <c r="BM210" s="84"/>
      <c r="BN210" s="85"/>
      <c r="BO210" s="84"/>
      <c r="BP210" s="85"/>
      <c r="BQ210" s="81"/>
      <c r="BR210" s="125"/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/>
      <c r="CF210" s="129"/>
      <c r="CG210" s="130"/>
      <c r="CH210" s="131"/>
      <c r="CI210" s="128"/>
      <c r="CJ210" s="129"/>
    </row>
    <row r="211" spans="1:88" ht="14.25" thickBot="1">
      <c r="A211" s="164" t="s">
        <v>239</v>
      </c>
      <c r="B211" s="62" t="s">
        <v>71</v>
      </c>
      <c r="C211" s="62" t="s">
        <v>18</v>
      </c>
      <c r="D211" s="148" t="s">
        <v>135</v>
      </c>
      <c r="E211" s="64">
        <v>1499</v>
      </c>
      <c r="F211" s="65">
        <f t="shared" si="25"/>
        <v>2094</v>
      </c>
      <c r="G211" s="66">
        <f t="shared" si="26"/>
        <v>15</v>
      </c>
      <c r="H211" s="67">
        <f t="shared" si="27"/>
        <v>139.6</v>
      </c>
      <c r="I211" s="68">
        <f t="shared" si="28"/>
        <v>35</v>
      </c>
      <c r="J211" s="161">
        <f t="shared" si="30"/>
        <v>35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18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/>
      <c r="AN211" s="85"/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/>
      <c r="AZ211" s="121"/>
      <c r="BA211" s="122"/>
      <c r="BB211" s="123"/>
      <c r="BC211" s="122"/>
      <c r="BD211" s="121"/>
      <c r="BE211" s="120"/>
      <c r="BF211" s="124"/>
      <c r="BG211" s="122"/>
      <c r="BH211" s="121"/>
      <c r="BI211" s="84">
        <v>1044</v>
      </c>
      <c r="BJ211" s="85">
        <v>7</v>
      </c>
      <c r="BK211" s="84">
        <v>1050</v>
      </c>
      <c r="BL211" s="85">
        <v>8</v>
      </c>
      <c r="BM211" s="84"/>
      <c r="BN211" s="85"/>
      <c r="BO211" s="84"/>
      <c r="BP211" s="85"/>
      <c r="BQ211" s="81"/>
      <c r="BR211" s="125"/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3" t="s">
        <v>184</v>
      </c>
      <c r="B212" s="62" t="str">
        <f>MID(C212,2,LEN(C212))</f>
        <v>M</v>
      </c>
      <c r="C212" s="147" t="s">
        <v>13</v>
      </c>
      <c r="D212" s="148" t="s">
        <v>135</v>
      </c>
      <c r="E212" s="64">
        <v>3324</v>
      </c>
      <c r="F212" s="65">
        <f t="shared" si="25"/>
        <v>4692</v>
      </c>
      <c r="G212" s="66">
        <f t="shared" si="26"/>
        <v>24</v>
      </c>
      <c r="H212" s="67">
        <f t="shared" si="27"/>
        <v>195.5</v>
      </c>
      <c r="I212" s="68">
        <f t="shared" si="28"/>
        <v>3.375</v>
      </c>
      <c r="J212" s="161">
        <f t="shared" si="30"/>
        <v>10.875</v>
      </c>
      <c r="K212" s="112"/>
      <c r="L212" s="113"/>
      <c r="M212" s="112"/>
      <c r="N212" s="113"/>
      <c r="O212" s="112"/>
      <c r="P212" s="113"/>
      <c r="Q212" s="112"/>
      <c r="R212" s="113"/>
      <c r="S212" s="71"/>
      <c r="T212" s="72"/>
      <c r="U212" s="114"/>
      <c r="V212" s="113"/>
      <c r="W212" s="115"/>
      <c r="X212" s="116"/>
      <c r="Y212" s="118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>
        <v>3207</v>
      </c>
      <c r="AV212" s="123">
        <v>16</v>
      </c>
      <c r="AW212" s="154"/>
      <c r="AX212" s="153"/>
      <c r="AY212" s="120"/>
      <c r="AZ212" s="121"/>
      <c r="BA212" s="122"/>
      <c r="BB212" s="123"/>
      <c r="BC212" s="122"/>
      <c r="BD212" s="121"/>
      <c r="BE212" s="120"/>
      <c r="BF212" s="124"/>
      <c r="BG212" s="122"/>
      <c r="BH212" s="121"/>
      <c r="BI212" s="84"/>
      <c r="BJ212" s="85"/>
      <c r="BK212" s="84">
        <v>1485</v>
      </c>
      <c r="BL212" s="85">
        <v>8</v>
      </c>
      <c r="BM212" s="84"/>
      <c r="BN212" s="85"/>
      <c r="BO212" s="84"/>
      <c r="BP212" s="85"/>
      <c r="BQ212" s="81"/>
      <c r="BR212" s="125"/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3" t="s">
        <v>199</v>
      </c>
      <c r="B213" s="62" t="s">
        <v>70</v>
      </c>
      <c r="C213" s="147" t="s">
        <v>14</v>
      </c>
      <c r="D213" s="63" t="s">
        <v>135</v>
      </c>
      <c r="E213" s="64">
        <v>1978</v>
      </c>
      <c r="F213" s="65">
        <f t="shared" si="25"/>
        <v>2341</v>
      </c>
      <c r="G213" s="66">
        <f t="shared" si="26"/>
        <v>14</v>
      </c>
      <c r="H213" s="67">
        <f t="shared" si="27"/>
        <v>167.21428571428572</v>
      </c>
      <c r="I213" s="68">
        <f t="shared" si="28"/>
        <v>24.589285714285708</v>
      </c>
      <c r="J213" s="161">
        <f t="shared" si="30"/>
        <v>32.08928571428571</v>
      </c>
      <c r="K213" s="112"/>
      <c r="L213" s="113"/>
      <c r="M213" s="112"/>
      <c r="N213" s="113"/>
      <c r="O213" s="112"/>
      <c r="P213" s="113"/>
      <c r="Q213" s="112"/>
      <c r="R213" s="113"/>
      <c r="S213" s="71"/>
      <c r="T213" s="72"/>
      <c r="U213" s="114"/>
      <c r="V213" s="113"/>
      <c r="W213" s="115"/>
      <c r="X213" s="116"/>
      <c r="Y213" s="138"/>
      <c r="Z213" s="117"/>
      <c r="AA213" s="118"/>
      <c r="AB213" s="117"/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/>
      <c r="AN213" s="85"/>
      <c r="AO213" s="81"/>
      <c r="AP213" s="82"/>
      <c r="AQ213" s="81"/>
      <c r="AR213" s="82"/>
      <c r="AS213" s="81"/>
      <c r="AT213" s="85"/>
      <c r="AU213" s="120"/>
      <c r="AV213" s="123"/>
      <c r="AW213" s="154"/>
      <c r="AX213" s="153"/>
      <c r="AY213" s="120"/>
      <c r="AZ213" s="121"/>
      <c r="BA213" s="122"/>
      <c r="BB213" s="123"/>
      <c r="BC213" s="122"/>
      <c r="BD213" s="121"/>
      <c r="BE213" s="120"/>
      <c r="BF213" s="124"/>
      <c r="BG213" s="122"/>
      <c r="BH213" s="121"/>
      <c r="BI213" s="84">
        <v>1015</v>
      </c>
      <c r="BJ213" s="85">
        <v>6</v>
      </c>
      <c r="BK213" s="84">
        <v>1326</v>
      </c>
      <c r="BL213" s="85">
        <v>8</v>
      </c>
      <c r="BM213" s="84"/>
      <c r="BN213" s="85"/>
      <c r="BO213" s="84"/>
      <c r="BP213" s="8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/>
      <c r="CF213" s="129"/>
      <c r="CG213" s="130"/>
      <c r="CH213" s="131"/>
      <c r="CI213" s="128"/>
      <c r="CJ213" s="129"/>
    </row>
    <row r="214" spans="1:88" ht="14.25" thickBot="1">
      <c r="A214" s="164" t="s">
        <v>396</v>
      </c>
      <c r="B214" s="62" t="str">
        <f>MID(C214,2,LEN(C214))</f>
        <v>M</v>
      </c>
      <c r="C214" s="62" t="s">
        <v>14</v>
      </c>
      <c r="D214" s="63" t="s">
        <v>135</v>
      </c>
      <c r="E214" s="64">
        <v>3684</v>
      </c>
      <c r="F214" s="65">
        <f t="shared" si="25"/>
        <v>2470</v>
      </c>
      <c r="G214" s="66">
        <f t="shared" si="26"/>
        <v>18</v>
      </c>
      <c r="H214" s="67">
        <f t="shared" si="27"/>
        <v>137.22222222222223</v>
      </c>
      <c r="I214" s="68">
        <f t="shared" si="28"/>
        <v>35</v>
      </c>
      <c r="J214" s="161">
        <f t="shared" si="30"/>
        <v>35</v>
      </c>
      <c r="K214" s="112"/>
      <c r="L214" s="113"/>
      <c r="M214" s="112"/>
      <c r="N214" s="113"/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15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/>
      <c r="AZ214" s="121"/>
      <c r="BA214" s="122"/>
      <c r="BB214" s="123"/>
      <c r="BC214" s="122"/>
      <c r="BD214" s="121"/>
      <c r="BE214" s="120"/>
      <c r="BF214" s="124"/>
      <c r="BG214" s="122"/>
      <c r="BH214" s="121"/>
      <c r="BI214" s="84">
        <v>1174</v>
      </c>
      <c r="BJ214" s="85">
        <v>9</v>
      </c>
      <c r="BK214" s="84">
        <v>1296</v>
      </c>
      <c r="BL214" s="85">
        <v>9</v>
      </c>
      <c r="BM214" s="84"/>
      <c r="BN214" s="85"/>
      <c r="BO214" s="84"/>
      <c r="BP214" s="85"/>
      <c r="BQ214" s="81"/>
      <c r="BR214" s="125"/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3" t="s">
        <v>140</v>
      </c>
      <c r="B215" s="62" t="str">
        <f>MID(C215,2,LEN(C215))</f>
        <v>M</v>
      </c>
      <c r="C215" s="62" t="s">
        <v>14</v>
      </c>
      <c r="D215" s="63" t="s">
        <v>135</v>
      </c>
      <c r="E215" s="64">
        <v>2971</v>
      </c>
      <c r="F215" s="65">
        <f t="shared" si="25"/>
        <v>2587</v>
      </c>
      <c r="G215" s="66">
        <f t="shared" si="26"/>
        <v>16</v>
      </c>
      <c r="H215" s="67">
        <f t="shared" si="27"/>
        <v>161.6875</v>
      </c>
      <c r="I215" s="68">
        <f t="shared" si="28"/>
        <v>28.734375</v>
      </c>
      <c r="J215" s="161">
        <f t="shared" si="30"/>
        <v>35</v>
      </c>
      <c r="K215" s="112"/>
      <c r="L215" s="113"/>
      <c r="M215" s="112"/>
      <c r="N215" s="113"/>
      <c r="O215" s="112"/>
      <c r="P215" s="113"/>
      <c r="Q215" s="112"/>
      <c r="R215" s="113"/>
      <c r="S215" s="71"/>
      <c r="T215" s="72"/>
      <c r="U215" s="114"/>
      <c r="V215" s="113"/>
      <c r="W215" s="115"/>
      <c r="X215" s="116"/>
      <c r="Y215" s="115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/>
      <c r="AV215" s="123"/>
      <c r="AW215" s="154"/>
      <c r="AX215" s="153"/>
      <c r="AY215" s="120"/>
      <c r="AZ215" s="121"/>
      <c r="BA215" s="122"/>
      <c r="BB215" s="123"/>
      <c r="BC215" s="122"/>
      <c r="BD215" s="121"/>
      <c r="BE215" s="120"/>
      <c r="BF215" s="124"/>
      <c r="BG215" s="122"/>
      <c r="BH215" s="121"/>
      <c r="BI215" s="84">
        <v>1371</v>
      </c>
      <c r="BJ215" s="85">
        <v>8</v>
      </c>
      <c r="BK215" s="84">
        <v>1216</v>
      </c>
      <c r="BL215" s="85">
        <v>8</v>
      </c>
      <c r="BM215" s="84"/>
      <c r="BN215" s="85"/>
      <c r="BO215" s="84"/>
      <c r="BP215" s="85"/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4" t="s">
        <v>408</v>
      </c>
      <c r="B216" s="147" t="s">
        <v>71</v>
      </c>
      <c r="C216" s="147" t="s">
        <v>18</v>
      </c>
      <c r="D216" s="148" t="s">
        <v>135</v>
      </c>
      <c r="E216" s="64">
        <v>1500</v>
      </c>
      <c r="F216" s="65">
        <f t="shared" si="25"/>
        <v>3165</v>
      </c>
      <c r="G216" s="66">
        <f t="shared" si="26"/>
        <v>18</v>
      </c>
      <c r="H216" s="67">
        <f t="shared" si="27"/>
        <v>175.83333333333334</v>
      </c>
      <c r="I216" s="68">
        <f t="shared" si="28"/>
        <v>18.124999999999993</v>
      </c>
      <c r="J216" s="161">
        <f t="shared" si="30"/>
        <v>25.624999999999993</v>
      </c>
      <c r="K216" s="112"/>
      <c r="L216" s="113"/>
      <c r="M216" s="112"/>
      <c r="N216" s="113"/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15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/>
      <c r="AN216" s="85"/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22"/>
      <c r="BD216" s="121"/>
      <c r="BE216" s="120"/>
      <c r="BF216" s="124"/>
      <c r="BG216" s="122"/>
      <c r="BH216" s="121"/>
      <c r="BI216" s="84">
        <v>1840</v>
      </c>
      <c r="BJ216" s="85">
        <v>10</v>
      </c>
      <c r="BK216" s="84">
        <v>1325</v>
      </c>
      <c r="BL216" s="85">
        <v>8</v>
      </c>
      <c r="BM216" s="84"/>
      <c r="BN216" s="85"/>
      <c r="BO216" s="84"/>
      <c r="BP216" s="85"/>
      <c r="BQ216" s="81"/>
      <c r="BR216" s="125"/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3" t="s">
        <v>210</v>
      </c>
      <c r="B217" s="62" t="s">
        <v>70</v>
      </c>
      <c r="C217" s="147" t="s">
        <v>13</v>
      </c>
      <c r="D217" s="63" t="s">
        <v>135</v>
      </c>
      <c r="E217" s="64">
        <v>1060</v>
      </c>
      <c r="F217" s="65">
        <f t="shared" si="25"/>
        <v>3091</v>
      </c>
      <c r="G217" s="66">
        <f t="shared" si="26"/>
        <v>18</v>
      </c>
      <c r="H217" s="67">
        <f t="shared" si="27"/>
        <v>171.72222222222223</v>
      </c>
      <c r="I217" s="68">
        <f t="shared" si="28"/>
        <v>21.20833333333333</v>
      </c>
      <c r="J217" s="161">
        <f t="shared" si="30"/>
        <v>28.70833333333333</v>
      </c>
      <c r="K217" s="112"/>
      <c r="L217" s="113"/>
      <c r="M217" s="112"/>
      <c r="N217" s="113"/>
      <c r="O217" s="112"/>
      <c r="P217" s="113"/>
      <c r="Q217" s="112"/>
      <c r="R217" s="113"/>
      <c r="S217" s="71"/>
      <c r="T217" s="72"/>
      <c r="U217" s="114"/>
      <c r="V217" s="113"/>
      <c r="W217" s="115"/>
      <c r="X217" s="116"/>
      <c r="Y217" s="115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/>
      <c r="AV217" s="123"/>
      <c r="AW217" s="154"/>
      <c r="AX217" s="153"/>
      <c r="AY217" s="120"/>
      <c r="AZ217" s="121"/>
      <c r="BA217" s="122"/>
      <c r="BB217" s="123"/>
      <c r="BC217" s="122"/>
      <c r="BD217" s="121"/>
      <c r="BE217" s="120"/>
      <c r="BF217" s="124"/>
      <c r="BG217" s="122"/>
      <c r="BH217" s="121"/>
      <c r="BI217" s="84">
        <v>1768</v>
      </c>
      <c r="BJ217" s="85">
        <v>10</v>
      </c>
      <c r="BK217" s="84">
        <v>1323</v>
      </c>
      <c r="BL217" s="85">
        <v>8</v>
      </c>
      <c r="BM217" s="84"/>
      <c r="BN217" s="85"/>
      <c r="BO217" s="84"/>
      <c r="BP217" s="85"/>
      <c r="BQ217" s="81"/>
      <c r="BR217" s="125"/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4" t="s">
        <v>253</v>
      </c>
      <c r="B218" s="62" t="s">
        <v>70</v>
      </c>
      <c r="C218" s="62" t="s">
        <v>14</v>
      </c>
      <c r="D218" s="148" t="s">
        <v>135</v>
      </c>
      <c r="E218" s="64">
        <v>3476</v>
      </c>
      <c r="F218" s="65">
        <f t="shared" si="25"/>
        <v>2945</v>
      </c>
      <c r="G218" s="66">
        <f t="shared" si="26"/>
        <v>18</v>
      </c>
      <c r="H218" s="67">
        <f t="shared" si="27"/>
        <v>163.61111111111111</v>
      </c>
      <c r="I218" s="68">
        <f t="shared" si="28"/>
        <v>27.291666666666664</v>
      </c>
      <c r="J218" s="161">
        <f t="shared" si="30"/>
        <v>34.791666666666664</v>
      </c>
      <c r="K218" s="112"/>
      <c r="L218" s="113"/>
      <c r="M218" s="112"/>
      <c r="N218" s="113"/>
      <c r="O218" s="112"/>
      <c r="P218" s="113"/>
      <c r="Q218" s="112"/>
      <c r="R218" s="113"/>
      <c r="S218" s="71"/>
      <c r="T218" s="72"/>
      <c r="U218" s="114"/>
      <c r="V218" s="113"/>
      <c r="W218" s="115"/>
      <c r="X218" s="116"/>
      <c r="Y218" s="115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4"/>
      <c r="BG218" s="122"/>
      <c r="BH218" s="121"/>
      <c r="BI218" s="84">
        <v>1637</v>
      </c>
      <c r="BJ218" s="85">
        <v>10</v>
      </c>
      <c r="BK218" s="84">
        <v>1308</v>
      </c>
      <c r="BL218" s="85">
        <v>8</v>
      </c>
      <c r="BM218" s="84"/>
      <c r="BN218" s="85"/>
      <c r="BO218" s="84"/>
      <c r="BP218" s="85"/>
      <c r="BQ218" s="81"/>
      <c r="BR218" s="125"/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4" t="s">
        <v>238</v>
      </c>
      <c r="B219" s="62" t="str">
        <f>MID(C219,2,LEN(C219))</f>
        <v>M</v>
      </c>
      <c r="C219" s="62" t="s">
        <v>14</v>
      </c>
      <c r="D219" s="63" t="s">
        <v>135</v>
      </c>
      <c r="E219" s="64">
        <v>3507</v>
      </c>
      <c r="F219" s="65">
        <f t="shared" si="25"/>
        <v>2770</v>
      </c>
      <c r="G219" s="66">
        <f t="shared" si="26"/>
        <v>18</v>
      </c>
      <c r="H219" s="67">
        <f t="shared" si="27"/>
        <v>153.88888888888889</v>
      </c>
      <c r="I219" s="68">
        <f t="shared" si="28"/>
        <v>34.583333333333336</v>
      </c>
      <c r="J219" s="161">
        <f t="shared" si="30"/>
        <v>35</v>
      </c>
      <c r="K219" s="112"/>
      <c r="L219" s="113"/>
      <c r="M219" s="112"/>
      <c r="N219" s="113"/>
      <c r="O219" s="112"/>
      <c r="P219" s="113"/>
      <c r="Q219" s="112"/>
      <c r="R219" s="113"/>
      <c r="S219" s="71"/>
      <c r="T219" s="72"/>
      <c r="U219" s="114"/>
      <c r="V219" s="113"/>
      <c r="W219" s="115"/>
      <c r="X219" s="116"/>
      <c r="Y219" s="115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4"/>
      <c r="BG219" s="122"/>
      <c r="BH219" s="121"/>
      <c r="BI219" s="84">
        <v>1309</v>
      </c>
      <c r="BJ219" s="85">
        <v>9</v>
      </c>
      <c r="BK219" s="84">
        <v>1461</v>
      </c>
      <c r="BL219" s="85">
        <v>9</v>
      </c>
      <c r="BM219" s="84"/>
      <c r="BN219" s="85"/>
      <c r="BO219" s="84"/>
      <c r="BP219" s="85"/>
      <c r="BQ219" s="81"/>
      <c r="BR219" s="125"/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4" t="s">
        <v>395</v>
      </c>
      <c r="B220" s="62" t="s">
        <v>70</v>
      </c>
      <c r="C220" s="62" t="s">
        <v>14</v>
      </c>
      <c r="D220" s="63" t="s">
        <v>135</v>
      </c>
      <c r="E220" s="64">
        <v>3630</v>
      </c>
      <c r="F220" s="65">
        <f t="shared" si="25"/>
        <v>1958</v>
      </c>
      <c r="G220" s="66">
        <f t="shared" si="26"/>
        <v>17</v>
      </c>
      <c r="H220" s="67">
        <f t="shared" si="27"/>
        <v>115.17647058823529</v>
      </c>
      <c r="I220" s="68">
        <f t="shared" si="28"/>
        <v>35</v>
      </c>
      <c r="J220" s="161">
        <f t="shared" si="30"/>
        <v>35</v>
      </c>
      <c r="K220" s="112"/>
      <c r="L220" s="113"/>
      <c r="M220" s="112"/>
      <c r="N220" s="113"/>
      <c r="O220" s="112"/>
      <c r="P220" s="113"/>
      <c r="Q220" s="112"/>
      <c r="R220" s="113"/>
      <c r="S220" s="71"/>
      <c r="T220" s="72"/>
      <c r="U220" s="114"/>
      <c r="V220" s="113"/>
      <c r="W220" s="115"/>
      <c r="X220" s="116"/>
      <c r="Y220" s="115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4"/>
      <c r="BG220" s="122"/>
      <c r="BH220" s="121"/>
      <c r="BI220" s="84">
        <v>983</v>
      </c>
      <c r="BJ220" s="85">
        <v>9</v>
      </c>
      <c r="BK220" s="84">
        <v>975</v>
      </c>
      <c r="BL220" s="85">
        <v>8</v>
      </c>
      <c r="BM220" s="84"/>
      <c r="BN220" s="85"/>
      <c r="BO220" s="84"/>
      <c r="BP220" s="125"/>
      <c r="BQ220" s="81"/>
      <c r="BR220" s="125"/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3" t="s">
        <v>57</v>
      </c>
      <c r="B221" s="62" t="str">
        <f>MID(C221,2,LEN(C221))</f>
        <v>M</v>
      </c>
      <c r="C221" s="147" t="s">
        <v>14</v>
      </c>
      <c r="D221" s="63" t="s">
        <v>135</v>
      </c>
      <c r="E221" s="64">
        <v>942</v>
      </c>
      <c r="F221" s="65">
        <f t="shared" si="25"/>
        <v>3035</v>
      </c>
      <c r="G221" s="66">
        <f t="shared" si="26"/>
        <v>18</v>
      </c>
      <c r="H221" s="67">
        <f t="shared" si="27"/>
        <v>168.61111111111111</v>
      </c>
      <c r="I221" s="68">
        <f t="shared" si="28"/>
        <v>23.541666666666664</v>
      </c>
      <c r="J221" s="161">
        <f t="shared" si="30"/>
        <v>31.041666666666664</v>
      </c>
      <c r="K221" s="112"/>
      <c r="L221" s="113"/>
      <c r="M221" s="112"/>
      <c r="N221" s="113"/>
      <c r="O221" s="112"/>
      <c r="P221" s="113"/>
      <c r="Q221" s="112"/>
      <c r="R221" s="113"/>
      <c r="S221" s="71"/>
      <c r="T221" s="72"/>
      <c r="U221" s="114"/>
      <c r="V221" s="113"/>
      <c r="W221" s="115"/>
      <c r="X221" s="116"/>
      <c r="Y221" s="115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/>
      <c r="AN221" s="85"/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4"/>
      <c r="BG221" s="122"/>
      <c r="BH221" s="121"/>
      <c r="BI221" s="84">
        <v>1700</v>
      </c>
      <c r="BJ221" s="85">
        <v>10</v>
      </c>
      <c r="BK221" s="84">
        <v>1335</v>
      </c>
      <c r="BL221" s="85">
        <v>8</v>
      </c>
      <c r="BM221" s="84"/>
      <c r="BN221" s="85"/>
      <c r="BO221" s="84"/>
      <c r="BP221" s="125"/>
      <c r="BQ221" s="81"/>
      <c r="BR221" s="125"/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3" t="s">
        <v>186</v>
      </c>
      <c r="B222" s="62" t="s">
        <v>70</v>
      </c>
      <c r="C222" s="62" t="s">
        <v>14</v>
      </c>
      <c r="D222" s="63" t="s">
        <v>135</v>
      </c>
      <c r="E222" s="64">
        <v>1968</v>
      </c>
      <c r="F222" s="65">
        <f t="shared" si="25"/>
        <v>3378</v>
      </c>
      <c r="G222" s="66">
        <f t="shared" si="26"/>
        <v>22</v>
      </c>
      <c r="H222" s="67">
        <f t="shared" si="27"/>
        <v>153.54545454545453</v>
      </c>
      <c r="I222" s="68">
        <f t="shared" si="28"/>
        <v>34.8409090909091</v>
      </c>
      <c r="J222" s="161">
        <f t="shared" si="30"/>
        <v>35</v>
      </c>
      <c r="K222" s="112"/>
      <c r="L222" s="113"/>
      <c r="M222" s="112"/>
      <c r="N222" s="113"/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5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>
        <v>2779</v>
      </c>
      <c r="AN222" s="85">
        <v>18</v>
      </c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4"/>
      <c r="BG222" s="122"/>
      <c r="BH222" s="121"/>
      <c r="BI222" s="84">
        <v>599</v>
      </c>
      <c r="BJ222" s="85">
        <v>4</v>
      </c>
      <c r="BK222" s="84"/>
      <c r="BL222" s="85"/>
      <c r="BM222" s="84"/>
      <c r="BN222" s="85"/>
      <c r="BO222" s="84"/>
      <c r="BP222" s="125"/>
      <c r="BQ222" s="81"/>
      <c r="BR222" s="125"/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4" t="s">
        <v>261</v>
      </c>
      <c r="B223" s="62" t="str">
        <f>MID(C223,2,LEN(C223))</f>
        <v>M</v>
      </c>
      <c r="C223" s="62" t="s">
        <v>14</v>
      </c>
      <c r="D223" s="63" t="s">
        <v>135</v>
      </c>
      <c r="E223" s="64">
        <v>3579</v>
      </c>
      <c r="F223" s="65">
        <f t="shared" si="25"/>
        <v>5487</v>
      </c>
      <c r="G223" s="66">
        <f t="shared" si="26"/>
        <v>36</v>
      </c>
      <c r="H223" s="67">
        <f t="shared" si="27"/>
        <v>152.41666666666666</v>
      </c>
      <c r="I223" s="68">
        <f t="shared" si="28"/>
        <v>35</v>
      </c>
      <c r="J223" s="161">
        <f t="shared" si="30"/>
        <v>35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5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>
        <v>2773</v>
      </c>
      <c r="AN223" s="85">
        <v>18</v>
      </c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4"/>
      <c r="BG223" s="122"/>
      <c r="BH223" s="121"/>
      <c r="BI223" s="84">
        <v>1245</v>
      </c>
      <c r="BJ223" s="85">
        <v>8</v>
      </c>
      <c r="BK223" s="84">
        <v>1469</v>
      </c>
      <c r="BL223" s="85">
        <v>10</v>
      </c>
      <c r="BM223" s="84"/>
      <c r="BN223" s="85"/>
      <c r="BO223" s="84"/>
      <c r="BP223" s="125"/>
      <c r="BQ223" s="81"/>
      <c r="BR223" s="125"/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4" t="s">
        <v>397</v>
      </c>
      <c r="B224" s="62" t="str">
        <f>MID(C224,2,LEN(C224))</f>
        <v>M</v>
      </c>
      <c r="C224" s="62" t="s">
        <v>14</v>
      </c>
      <c r="D224" s="63" t="s">
        <v>135</v>
      </c>
      <c r="E224" s="64">
        <v>3685</v>
      </c>
      <c r="F224" s="65">
        <f t="shared" si="25"/>
        <v>1754</v>
      </c>
      <c r="G224" s="66">
        <f t="shared" si="26"/>
        <v>13</v>
      </c>
      <c r="H224" s="67">
        <f t="shared" si="27"/>
        <v>134.92307692307693</v>
      </c>
      <c r="I224" s="68">
        <f t="shared" si="28"/>
        <v>35</v>
      </c>
      <c r="J224" s="161">
        <f t="shared" si="30"/>
        <v>35</v>
      </c>
      <c r="K224" s="112"/>
      <c r="L224" s="113"/>
      <c r="M224" s="112"/>
      <c r="N224" s="113"/>
      <c r="O224" s="112"/>
      <c r="P224" s="113"/>
      <c r="Q224" s="112"/>
      <c r="R224" s="113"/>
      <c r="S224" s="71"/>
      <c r="T224" s="72"/>
      <c r="U224" s="114"/>
      <c r="V224" s="113"/>
      <c r="W224" s="115"/>
      <c r="X224" s="116"/>
      <c r="Y224" s="115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4"/>
      <c r="BG224" s="122"/>
      <c r="BH224" s="121"/>
      <c r="BI224" s="84">
        <v>992</v>
      </c>
      <c r="BJ224" s="85">
        <v>7</v>
      </c>
      <c r="BK224" s="84">
        <v>762</v>
      </c>
      <c r="BL224" s="85">
        <v>6</v>
      </c>
      <c r="BM224" s="84"/>
      <c r="BN224" s="85"/>
      <c r="BO224" s="84"/>
      <c r="BP224" s="125"/>
      <c r="BQ224" s="81"/>
      <c r="BR224" s="125"/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4" t="s">
        <v>262</v>
      </c>
      <c r="B225" s="62" t="str">
        <f>MID(C225,2,LEN(C225))</f>
        <v>M</v>
      </c>
      <c r="C225" s="62" t="s">
        <v>14</v>
      </c>
      <c r="D225" s="63" t="s">
        <v>135</v>
      </c>
      <c r="E225" s="64">
        <v>3578</v>
      </c>
      <c r="F225" s="65">
        <f t="shared" si="25"/>
        <v>1145</v>
      </c>
      <c r="G225" s="66">
        <f t="shared" si="26"/>
        <v>10</v>
      </c>
      <c r="H225" s="67">
        <f t="shared" si="27"/>
        <v>114.5</v>
      </c>
      <c r="I225" s="68">
        <f t="shared" si="28"/>
        <v>35</v>
      </c>
      <c r="J225" s="161">
        <f t="shared" si="30"/>
        <v>35</v>
      </c>
      <c r="K225" s="112"/>
      <c r="L225" s="113"/>
      <c r="M225" s="112"/>
      <c r="N225" s="113"/>
      <c r="O225" s="112"/>
      <c r="P225" s="113"/>
      <c r="Q225" s="112"/>
      <c r="R225" s="113"/>
      <c r="S225" s="71"/>
      <c r="T225" s="72"/>
      <c r="U225" s="114"/>
      <c r="V225" s="113"/>
      <c r="W225" s="115"/>
      <c r="X225" s="116"/>
      <c r="Y225" s="115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/>
      <c r="AN225" s="85"/>
      <c r="AO225" s="81"/>
      <c r="AP225" s="82"/>
      <c r="AQ225" s="81"/>
      <c r="AR225" s="82"/>
      <c r="AS225" s="81"/>
      <c r="AT225" s="85"/>
      <c r="AU225" s="120"/>
      <c r="AV225" s="123"/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4"/>
      <c r="BG225" s="122"/>
      <c r="BH225" s="121"/>
      <c r="BI225" s="84">
        <v>470</v>
      </c>
      <c r="BJ225" s="85">
        <v>4</v>
      </c>
      <c r="BK225" s="84">
        <v>675</v>
      </c>
      <c r="BL225" s="85">
        <v>6</v>
      </c>
      <c r="BM225" s="84"/>
      <c r="BN225" s="85"/>
      <c r="BO225" s="84"/>
      <c r="BP225" s="125"/>
      <c r="BQ225" s="81"/>
      <c r="BR225" s="125"/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3" t="s">
        <v>226</v>
      </c>
      <c r="B226" s="62" t="s">
        <v>70</v>
      </c>
      <c r="C226" s="62" t="s">
        <v>14</v>
      </c>
      <c r="D226" s="148" t="s">
        <v>246</v>
      </c>
      <c r="E226" s="64">
        <v>511</v>
      </c>
      <c r="F226" s="65">
        <f t="shared" si="25"/>
        <v>4078</v>
      </c>
      <c r="G226" s="66">
        <f t="shared" si="26"/>
        <v>26</v>
      </c>
      <c r="H226" s="67">
        <f t="shared" si="27"/>
        <v>156.84615384615384</v>
      </c>
      <c r="I226" s="68">
        <f t="shared" si="28"/>
        <v>32.36538461538462</v>
      </c>
      <c r="J226" s="161">
        <f t="shared" si="30"/>
        <v>35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5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>
        <v>1785</v>
      </c>
      <c r="AN226" s="85">
        <v>12</v>
      </c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4"/>
      <c r="BG226" s="122"/>
      <c r="BH226" s="121"/>
      <c r="BI226" s="84">
        <v>896</v>
      </c>
      <c r="BJ226" s="85">
        <v>5</v>
      </c>
      <c r="BK226" s="84">
        <v>1397</v>
      </c>
      <c r="BL226" s="85">
        <v>9</v>
      </c>
      <c r="BM226" s="84"/>
      <c r="BN226" s="85"/>
      <c r="BO226" s="84"/>
      <c r="BP226" s="125"/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4" t="s">
        <v>280</v>
      </c>
      <c r="B227" s="62" t="s">
        <v>70</v>
      </c>
      <c r="C227" s="147" t="s">
        <v>13</v>
      </c>
      <c r="D227" s="148" t="s">
        <v>246</v>
      </c>
      <c r="E227" s="64">
        <v>3590</v>
      </c>
      <c r="F227" s="65">
        <f t="shared" si="25"/>
        <v>1022</v>
      </c>
      <c r="G227" s="66">
        <f t="shared" si="26"/>
        <v>6</v>
      </c>
      <c r="H227" s="67">
        <f t="shared" si="27"/>
        <v>170.33333333333334</v>
      </c>
      <c r="I227" s="68">
        <f t="shared" si="28"/>
        <v>22.24999999999999</v>
      </c>
      <c r="J227" s="161">
        <f t="shared" si="30"/>
        <v>29.749999999999993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5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/>
      <c r="BJ227" s="85"/>
      <c r="BK227" s="84">
        <v>1022</v>
      </c>
      <c r="BL227" s="85">
        <v>6</v>
      </c>
      <c r="BM227" s="84"/>
      <c r="BN227" s="85"/>
      <c r="BO227" s="84"/>
      <c r="BP227" s="125"/>
      <c r="BQ227" s="81"/>
      <c r="BR227" s="125"/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4" t="s">
        <v>347</v>
      </c>
      <c r="B228" s="62" t="s">
        <v>70</v>
      </c>
      <c r="C228" s="147" t="s">
        <v>13</v>
      </c>
      <c r="D228" s="148" t="s">
        <v>246</v>
      </c>
      <c r="E228" s="64">
        <v>3632</v>
      </c>
      <c r="F228" s="65">
        <f t="shared" si="25"/>
        <v>3169</v>
      </c>
      <c r="G228" s="66">
        <f t="shared" si="26"/>
        <v>17</v>
      </c>
      <c r="H228" s="67">
        <f t="shared" si="27"/>
        <v>186.41176470588235</v>
      </c>
      <c r="I228" s="68">
        <f t="shared" si="28"/>
        <v>10.191176470588239</v>
      </c>
      <c r="J228" s="161">
        <f aca="true" t="shared" si="31" ref="J228:J248">IF((210-H228)*0.75&gt;35,35,(210-H228)*0.75)</f>
        <v>17.69117647058824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15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>
        <v>1770</v>
      </c>
      <c r="BJ228" s="85">
        <v>9</v>
      </c>
      <c r="BK228" s="84">
        <v>1399</v>
      </c>
      <c r="BL228" s="85">
        <v>8</v>
      </c>
      <c r="BM228" s="84"/>
      <c r="BN228" s="85"/>
      <c r="BO228" s="84"/>
      <c r="BP228" s="125"/>
      <c r="BQ228" s="81"/>
      <c r="BR228" s="125"/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4" t="s">
        <v>288</v>
      </c>
      <c r="B229" s="62" t="s">
        <v>70</v>
      </c>
      <c r="C229" s="62" t="s">
        <v>14</v>
      </c>
      <c r="D229" s="148" t="s">
        <v>246</v>
      </c>
      <c r="E229" s="64">
        <v>3350</v>
      </c>
      <c r="F229" s="65">
        <f t="shared" si="25"/>
        <v>0</v>
      </c>
      <c r="G229" s="66">
        <f t="shared" si="26"/>
        <v>0</v>
      </c>
      <c r="H229" s="67">
        <f t="shared" si="27"/>
        <v>0</v>
      </c>
      <c r="I229" s="68">
        <f t="shared" si="28"/>
        <v>35</v>
      </c>
      <c r="J229" s="161">
        <f t="shared" si="31"/>
        <v>35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5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4"/>
      <c r="BG229" s="122"/>
      <c r="BH229" s="121"/>
      <c r="BI229" s="84"/>
      <c r="BJ229" s="85"/>
      <c r="BK229" s="84"/>
      <c r="BL229" s="85"/>
      <c r="BM229" s="84"/>
      <c r="BN229" s="85"/>
      <c r="BO229" s="84"/>
      <c r="BP229" s="125"/>
      <c r="BQ229" s="81"/>
      <c r="BR229" s="125"/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4" t="s">
        <v>401</v>
      </c>
      <c r="B230" s="62" t="s">
        <v>70</v>
      </c>
      <c r="C230" s="62" t="s">
        <v>14</v>
      </c>
      <c r="D230" s="148" t="s">
        <v>246</v>
      </c>
      <c r="E230" s="64">
        <v>3687</v>
      </c>
      <c r="F230" s="65">
        <f t="shared" si="25"/>
        <v>2195</v>
      </c>
      <c r="G230" s="66">
        <f t="shared" si="26"/>
        <v>14</v>
      </c>
      <c r="H230" s="67">
        <f t="shared" si="27"/>
        <v>156.78571428571428</v>
      </c>
      <c r="I230" s="68">
        <f t="shared" si="28"/>
        <v>32.41071428571429</v>
      </c>
      <c r="J230" s="161">
        <f t="shared" si="31"/>
        <v>35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5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>
        <v>1507</v>
      </c>
      <c r="BJ230" s="85">
        <v>9</v>
      </c>
      <c r="BK230" s="84">
        <v>688</v>
      </c>
      <c r="BL230" s="85">
        <v>5</v>
      </c>
      <c r="BM230" s="84"/>
      <c r="BN230" s="85"/>
      <c r="BO230" s="84"/>
      <c r="BP230" s="125"/>
      <c r="BQ230" s="81"/>
      <c r="BR230" s="125"/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4" t="s">
        <v>281</v>
      </c>
      <c r="B231" s="62" t="s">
        <v>70</v>
      </c>
      <c r="C231" s="62" t="s">
        <v>14</v>
      </c>
      <c r="D231" s="148" t="s">
        <v>246</v>
      </c>
      <c r="E231" s="64">
        <v>3592</v>
      </c>
      <c r="F231" s="65">
        <f t="shared" si="25"/>
        <v>3625</v>
      </c>
      <c r="G231" s="66">
        <f t="shared" si="26"/>
        <v>20</v>
      </c>
      <c r="H231" s="67">
        <f t="shared" si="27"/>
        <v>181.25</v>
      </c>
      <c r="I231" s="68">
        <f t="shared" si="28"/>
        <v>14.0625</v>
      </c>
      <c r="J231" s="161">
        <f t="shared" si="31"/>
        <v>21.5625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5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/>
      <c r="AN231" s="85"/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1937</v>
      </c>
      <c r="BJ231" s="85">
        <v>10</v>
      </c>
      <c r="BK231" s="84">
        <v>1688</v>
      </c>
      <c r="BL231" s="85">
        <v>10</v>
      </c>
      <c r="BM231" s="84"/>
      <c r="BN231" s="85"/>
      <c r="BO231" s="84"/>
      <c r="BP231" s="125"/>
      <c r="BQ231" s="81"/>
      <c r="BR231" s="125"/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4" t="s">
        <v>282</v>
      </c>
      <c r="B232" s="62" t="s">
        <v>70</v>
      </c>
      <c r="C232" s="147" t="s">
        <v>13</v>
      </c>
      <c r="D232" s="148" t="s">
        <v>246</v>
      </c>
      <c r="E232" s="64">
        <v>3591</v>
      </c>
      <c r="F232" s="65">
        <f t="shared" si="25"/>
        <v>3519</v>
      </c>
      <c r="G232" s="66">
        <f t="shared" si="26"/>
        <v>20</v>
      </c>
      <c r="H232" s="67">
        <f t="shared" si="27"/>
        <v>175.95</v>
      </c>
      <c r="I232" s="68">
        <f t="shared" si="28"/>
        <v>18.03750000000001</v>
      </c>
      <c r="J232" s="161">
        <f t="shared" si="31"/>
        <v>25.53750000000001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1679</v>
      </c>
      <c r="BJ232" s="85">
        <v>10</v>
      </c>
      <c r="BK232" s="84">
        <v>1840</v>
      </c>
      <c r="BL232" s="85">
        <v>10</v>
      </c>
      <c r="BM232" s="84"/>
      <c r="BN232" s="85"/>
      <c r="BO232" s="84"/>
      <c r="BP232" s="125"/>
      <c r="BQ232" s="81"/>
      <c r="BR232" s="125"/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4" t="s">
        <v>402</v>
      </c>
      <c r="B233" s="147" t="s">
        <v>70</v>
      </c>
      <c r="C233" s="62" t="s">
        <v>14</v>
      </c>
      <c r="D233" s="148" t="s">
        <v>246</v>
      </c>
      <c r="E233" s="64">
        <v>3688</v>
      </c>
      <c r="F233" s="65">
        <f t="shared" si="25"/>
        <v>2464</v>
      </c>
      <c r="G233" s="66">
        <f t="shared" si="26"/>
        <v>15</v>
      </c>
      <c r="H233" s="67">
        <f t="shared" si="27"/>
        <v>164.26666666666668</v>
      </c>
      <c r="I233" s="68">
        <f t="shared" si="28"/>
        <v>26.79999999999999</v>
      </c>
      <c r="J233" s="161">
        <f t="shared" si="31"/>
        <v>34.29999999999999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>
        <v>1220</v>
      </c>
      <c r="BJ233" s="85">
        <v>7</v>
      </c>
      <c r="BK233" s="84">
        <v>1244</v>
      </c>
      <c r="BL233" s="85">
        <v>8</v>
      </c>
      <c r="BM233" s="84"/>
      <c r="BN233" s="85"/>
      <c r="BO233" s="81"/>
      <c r="BP233" s="125"/>
      <c r="BQ233" s="81"/>
      <c r="BR233" s="125"/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4" t="s">
        <v>287</v>
      </c>
      <c r="B234" s="62" t="s">
        <v>70</v>
      </c>
      <c r="C234" s="62" t="s">
        <v>14</v>
      </c>
      <c r="D234" s="148" t="s">
        <v>246</v>
      </c>
      <c r="E234" s="64">
        <v>3351</v>
      </c>
      <c r="F234" s="65">
        <f t="shared" si="25"/>
        <v>0</v>
      </c>
      <c r="G234" s="66">
        <f t="shared" si="26"/>
        <v>0</v>
      </c>
      <c r="H234" s="67">
        <f t="shared" si="27"/>
        <v>0</v>
      </c>
      <c r="I234" s="68">
        <f t="shared" si="28"/>
        <v>35</v>
      </c>
      <c r="J234" s="161">
        <f t="shared" si="31"/>
        <v>35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/>
      <c r="BJ234" s="85"/>
      <c r="BK234" s="84"/>
      <c r="BL234" s="85"/>
      <c r="BM234" s="84"/>
      <c r="BN234" s="85"/>
      <c r="BO234" s="81"/>
      <c r="BP234" s="125"/>
      <c r="BQ234" s="81"/>
      <c r="BR234" s="125"/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3" t="s">
        <v>217</v>
      </c>
      <c r="B235" s="62" t="s">
        <v>70</v>
      </c>
      <c r="C235" s="62" t="s">
        <v>14</v>
      </c>
      <c r="D235" s="148" t="s">
        <v>246</v>
      </c>
      <c r="E235" s="64">
        <v>3433</v>
      </c>
      <c r="F235" s="65">
        <f t="shared" si="25"/>
        <v>0</v>
      </c>
      <c r="G235" s="66">
        <f t="shared" si="26"/>
        <v>0</v>
      </c>
      <c r="H235" s="67">
        <f t="shared" si="27"/>
        <v>0</v>
      </c>
      <c r="I235" s="68">
        <f t="shared" si="28"/>
        <v>35</v>
      </c>
      <c r="J235" s="161">
        <f t="shared" si="31"/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/>
      <c r="AN235" s="85"/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/>
      <c r="BJ235" s="85"/>
      <c r="BK235" s="84"/>
      <c r="BL235" s="85"/>
      <c r="BM235" s="84"/>
      <c r="BN235" s="85"/>
      <c r="BO235" s="81"/>
      <c r="BP235" s="125"/>
      <c r="BQ235" s="81"/>
      <c r="BR235" s="125"/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4" t="s">
        <v>399</v>
      </c>
      <c r="B236" s="62" t="s">
        <v>70</v>
      </c>
      <c r="C236" s="62" t="s">
        <v>14</v>
      </c>
      <c r="D236" s="148" t="s">
        <v>246</v>
      </c>
      <c r="E236" s="64">
        <v>705</v>
      </c>
      <c r="F236" s="65">
        <f t="shared" si="25"/>
        <v>0</v>
      </c>
      <c r="G236" s="66">
        <f t="shared" si="26"/>
        <v>0</v>
      </c>
      <c r="H236" s="67">
        <f t="shared" si="27"/>
        <v>0</v>
      </c>
      <c r="I236" s="68">
        <f t="shared" si="28"/>
        <v>35</v>
      </c>
      <c r="J236" s="161">
        <f t="shared" si="31"/>
        <v>35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/>
      <c r="BJ236" s="85"/>
      <c r="BK236" s="84"/>
      <c r="BL236" s="85"/>
      <c r="BM236" s="84"/>
      <c r="BN236" s="85"/>
      <c r="BO236" s="81"/>
      <c r="BP236" s="125"/>
      <c r="BQ236" s="81"/>
      <c r="BR236" s="125"/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4" t="s">
        <v>400</v>
      </c>
      <c r="B237" s="147" t="s">
        <v>71</v>
      </c>
      <c r="C237" s="147" t="s">
        <v>18</v>
      </c>
      <c r="D237" s="148" t="s">
        <v>246</v>
      </c>
      <c r="E237" s="64">
        <v>3534</v>
      </c>
      <c r="F237" s="65">
        <f t="shared" si="25"/>
        <v>0</v>
      </c>
      <c r="G237" s="66">
        <f t="shared" si="26"/>
        <v>0</v>
      </c>
      <c r="H237" s="67">
        <f t="shared" si="27"/>
        <v>0</v>
      </c>
      <c r="I237" s="68">
        <f t="shared" si="28"/>
        <v>35</v>
      </c>
      <c r="J237" s="161">
        <f t="shared" si="31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/>
      <c r="BJ237" s="85"/>
      <c r="BK237" s="84"/>
      <c r="BL237" s="85"/>
      <c r="BM237" s="84"/>
      <c r="BN237" s="85"/>
      <c r="BO237" s="81"/>
      <c r="BP237" s="125"/>
      <c r="BQ237" s="81"/>
      <c r="BR237" s="125"/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3" t="s">
        <v>234</v>
      </c>
      <c r="B238" s="62" t="s">
        <v>70</v>
      </c>
      <c r="C238" s="147" t="s">
        <v>13</v>
      </c>
      <c r="D238" s="148" t="s">
        <v>246</v>
      </c>
      <c r="E238" s="64">
        <v>3480</v>
      </c>
      <c r="F238" s="65">
        <f t="shared" si="25"/>
        <v>2119</v>
      </c>
      <c r="G238" s="66">
        <f t="shared" si="26"/>
        <v>14</v>
      </c>
      <c r="H238" s="67">
        <f t="shared" si="27"/>
        <v>151.35714285714286</v>
      </c>
      <c r="I238" s="68">
        <f t="shared" si="28"/>
        <v>35</v>
      </c>
      <c r="J238" s="161">
        <f t="shared" si="31"/>
        <v>35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44"/>
      <c r="AB238" s="134"/>
      <c r="AC238" s="134"/>
      <c r="AD238" s="134"/>
      <c r="AE238" s="134"/>
      <c r="AF238" s="116"/>
      <c r="AG238" s="81"/>
      <c r="AH238" s="82"/>
      <c r="AI238" s="83"/>
      <c r="AJ238" s="83"/>
      <c r="AK238" s="84"/>
      <c r="AL238" s="85"/>
      <c r="AM238" s="81"/>
      <c r="AN238" s="85"/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1512</v>
      </c>
      <c r="BJ238" s="85">
        <v>10</v>
      </c>
      <c r="BK238" s="84">
        <v>607</v>
      </c>
      <c r="BL238" s="85">
        <v>4</v>
      </c>
      <c r="BM238" s="84"/>
      <c r="BN238" s="85"/>
      <c r="BO238" s="84"/>
      <c r="BP238" s="125"/>
      <c r="BQ238" s="81"/>
      <c r="BR238" s="125"/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4" t="s">
        <v>255</v>
      </c>
      <c r="B239" s="62" t="s">
        <v>70</v>
      </c>
      <c r="C239" s="147" t="s">
        <v>11</v>
      </c>
      <c r="D239" s="148" t="s">
        <v>246</v>
      </c>
      <c r="E239" s="64">
        <v>3516</v>
      </c>
      <c r="F239" s="65">
        <f t="shared" si="25"/>
        <v>3778</v>
      </c>
      <c r="G239" s="66">
        <f t="shared" si="26"/>
        <v>20</v>
      </c>
      <c r="H239" s="67">
        <f t="shared" si="27"/>
        <v>188.9</v>
      </c>
      <c r="I239" s="68">
        <f t="shared" si="28"/>
        <v>8.324999999999996</v>
      </c>
      <c r="J239" s="161">
        <f t="shared" si="31"/>
        <v>15.824999999999996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44"/>
      <c r="AB239" s="134"/>
      <c r="AC239" s="134"/>
      <c r="AD239" s="134"/>
      <c r="AE239" s="134"/>
      <c r="AF239" s="116"/>
      <c r="AG239" s="81"/>
      <c r="AH239" s="82"/>
      <c r="AI239" s="83"/>
      <c r="AJ239" s="83"/>
      <c r="AK239" s="84"/>
      <c r="AL239" s="85"/>
      <c r="AM239" s="81"/>
      <c r="AN239" s="85"/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1915</v>
      </c>
      <c r="BJ239" s="85">
        <v>10</v>
      </c>
      <c r="BK239" s="84">
        <v>1863</v>
      </c>
      <c r="BL239" s="85">
        <v>10</v>
      </c>
      <c r="BM239" s="84"/>
      <c r="BN239" s="85"/>
      <c r="BO239" s="84"/>
      <c r="BP239" s="125"/>
      <c r="BQ239" s="81"/>
      <c r="BR239" s="125"/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254</v>
      </c>
      <c r="B240" s="62" t="s">
        <v>70</v>
      </c>
      <c r="C240" s="147" t="s">
        <v>13</v>
      </c>
      <c r="D240" s="148" t="s">
        <v>246</v>
      </c>
      <c r="E240" s="64">
        <v>3517</v>
      </c>
      <c r="F240" s="65">
        <f t="shared" si="25"/>
        <v>3857</v>
      </c>
      <c r="G240" s="66">
        <f t="shared" si="26"/>
        <v>20</v>
      </c>
      <c r="H240" s="67">
        <f t="shared" si="27"/>
        <v>192.85</v>
      </c>
      <c r="I240" s="68">
        <f t="shared" si="28"/>
        <v>5.362500000000004</v>
      </c>
      <c r="J240" s="161">
        <f t="shared" si="31"/>
        <v>12.862500000000004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44"/>
      <c r="AB240" s="134"/>
      <c r="AC240" s="134"/>
      <c r="AD240" s="134"/>
      <c r="AE240" s="134"/>
      <c r="AF240" s="116"/>
      <c r="AG240" s="81"/>
      <c r="AH240" s="82"/>
      <c r="AI240" s="83"/>
      <c r="AJ240" s="83"/>
      <c r="AK240" s="84"/>
      <c r="AL240" s="85"/>
      <c r="AM240" s="81"/>
      <c r="AN240" s="85"/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>
        <v>1894</v>
      </c>
      <c r="BJ240" s="85">
        <v>10</v>
      </c>
      <c r="BK240" s="84">
        <v>1963</v>
      </c>
      <c r="BL240" s="85">
        <v>10</v>
      </c>
      <c r="BM240" s="84"/>
      <c r="BN240" s="85"/>
      <c r="BO240" s="84"/>
      <c r="BP240" s="125"/>
      <c r="BQ240" s="81"/>
      <c r="BR240" s="125"/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352</v>
      </c>
      <c r="B241" s="147" t="s">
        <v>71</v>
      </c>
      <c r="C241" s="147" t="s">
        <v>18</v>
      </c>
      <c r="D241" s="148" t="s">
        <v>34</v>
      </c>
      <c r="E241" s="64">
        <v>3102</v>
      </c>
      <c r="F241" s="65">
        <f t="shared" si="25"/>
        <v>2529</v>
      </c>
      <c r="G241" s="66">
        <f t="shared" si="26"/>
        <v>16</v>
      </c>
      <c r="H241" s="67">
        <f t="shared" si="27"/>
        <v>158.0625</v>
      </c>
      <c r="I241" s="68">
        <f t="shared" si="28"/>
        <v>31.453125</v>
      </c>
      <c r="J241" s="161">
        <f t="shared" si="31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44"/>
      <c r="AB241" s="134"/>
      <c r="AC241" s="134"/>
      <c r="AD241" s="134"/>
      <c r="AE241" s="134"/>
      <c r="AF241" s="116"/>
      <c r="AG241" s="81"/>
      <c r="AH241" s="82"/>
      <c r="AI241" s="83"/>
      <c r="AJ241" s="83"/>
      <c r="AK241" s="84"/>
      <c r="AL241" s="85"/>
      <c r="AM241" s="81"/>
      <c r="AN241" s="85"/>
      <c r="AO241" s="81"/>
      <c r="AP241" s="82"/>
      <c r="AQ241" s="81"/>
      <c r="AR241" s="82"/>
      <c r="AS241" s="81"/>
      <c r="AT241" s="85"/>
      <c r="AU241" s="120"/>
      <c r="AV241" s="123"/>
      <c r="AW241" s="154">
        <v>1659</v>
      </c>
      <c r="AX241" s="153">
        <v>10</v>
      </c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/>
      <c r="BJ241" s="85"/>
      <c r="BK241" s="84">
        <v>870</v>
      </c>
      <c r="BL241" s="85">
        <v>6</v>
      </c>
      <c r="BM241" s="84"/>
      <c r="BN241" s="85"/>
      <c r="BO241" s="84"/>
      <c r="BP241" s="125"/>
      <c r="BQ241" s="81"/>
      <c r="BR241" s="125"/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4" t="s">
        <v>384</v>
      </c>
      <c r="B242" s="62" t="str">
        <f>MID(C242,2,LEN(C242))</f>
        <v>M</v>
      </c>
      <c r="C242" s="62" t="s">
        <v>14</v>
      </c>
      <c r="D242" s="63" t="s">
        <v>34</v>
      </c>
      <c r="E242" s="64">
        <v>3678</v>
      </c>
      <c r="F242" s="65">
        <f t="shared" si="25"/>
        <v>1176</v>
      </c>
      <c r="G242" s="66">
        <f t="shared" si="26"/>
        <v>10</v>
      </c>
      <c r="H242" s="67">
        <f t="shared" si="27"/>
        <v>117.6</v>
      </c>
      <c r="I242" s="68">
        <f t="shared" si="28"/>
        <v>35</v>
      </c>
      <c r="J242" s="161">
        <f t="shared" si="31"/>
        <v>35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44"/>
      <c r="AB242" s="134"/>
      <c r="AC242" s="134"/>
      <c r="AD242" s="134"/>
      <c r="AE242" s="134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>
        <v>697</v>
      </c>
      <c r="BJ242" s="85">
        <v>6</v>
      </c>
      <c r="BK242" s="84">
        <v>479</v>
      </c>
      <c r="BL242" s="85">
        <v>4</v>
      </c>
      <c r="BM242" s="84"/>
      <c r="BN242" s="85"/>
      <c r="BO242" s="84"/>
      <c r="BP242" s="125"/>
      <c r="BQ242" s="81"/>
      <c r="BR242" s="125"/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3" t="s">
        <v>141</v>
      </c>
      <c r="B243" s="62" t="str">
        <f>MID(C243,2,LEN(C243))</f>
        <v>M</v>
      </c>
      <c r="C243" s="62" t="s">
        <v>14</v>
      </c>
      <c r="D243" s="63" t="s">
        <v>34</v>
      </c>
      <c r="E243" s="133">
        <v>2260</v>
      </c>
      <c r="F243" s="65">
        <f t="shared" si="25"/>
        <v>1543</v>
      </c>
      <c r="G243" s="66">
        <f t="shared" si="26"/>
        <v>10</v>
      </c>
      <c r="H243" s="67">
        <f t="shared" si="27"/>
        <v>154.3</v>
      </c>
      <c r="I243" s="68">
        <f t="shared" si="28"/>
        <v>34.27499999999999</v>
      </c>
      <c r="J243" s="161">
        <f t="shared" si="31"/>
        <v>35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44"/>
      <c r="AB243" s="134"/>
      <c r="AC243" s="134"/>
      <c r="AD243" s="134"/>
      <c r="AE243" s="134"/>
      <c r="AF243" s="116"/>
      <c r="AG243" s="81"/>
      <c r="AH243" s="82"/>
      <c r="AI243" s="83"/>
      <c r="AJ243" s="83"/>
      <c r="AK243" s="84"/>
      <c r="AL243" s="85"/>
      <c r="AM243" s="81"/>
      <c r="AN243" s="85"/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1543</v>
      </c>
      <c r="BJ243" s="85">
        <v>10</v>
      </c>
      <c r="BK243" s="84"/>
      <c r="BL243" s="85"/>
      <c r="BM243" s="84"/>
      <c r="BN243" s="85"/>
      <c r="BO243" s="84"/>
      <c r="BP243" s="125"/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343</v>
      </c>
      <c r="B244" s="147" t="s">
        <v>71</v>
      </c>
      <c r="C244" s="147" t="s">
        <v>18</v>
      </c>
      <c r="D244" s="148" t="s">
        <v>34</v>
      </c>
      <c r="E244" s="64">
        <v>3624</v>
      </c>
      <c r="F244" s="65">
        <f t="shared" si="25"/>
        <v>590</v>
      </c>
      <c r="G244" s="66">
        <f t="shared" si="26"/>
        <v>6</v>
      </c>
      <c r="H244" s="67">
        <f t="shared" si="27"/>
        <v>98.33333333333333</v>
      </c>
      <c r="I244" s="68">
        <f t="shared" si="28"/>
        <v>35</v>
      </c>
      <c r="J244" s="161">
        <f t="shared" si="31"/>
        <v>35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44"/>
      <c r="AB244" s="134"/>
      <c r="AC244" s="134"/>
      <c r="AD244" s="134"/>
      <c r="AE244" s="134"/>
      <c r="AF244" s="116"/>
      <c r="AG244" s="81"/>
      <c r="AH244" s="82"/>
      <c r="AI244" s="83"/>
      <c r="AJ244" s="83"/>
      <c r="AK244" s="84"/>
      <c r="AL244" s="85"/>
      <c r="AM244" s="81"/>
      <c r="AN244" s="85"/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590</v>
      </c>
      <c r="BJ244" s="85">
        <v>6</v>
      </c>
      <c r="BK244" s="84"/>
      <c r="BL244" s="85"/>
      <c r="BM244" s="84"/>
      <c r="BN244" s="85"/>
      <c r="BO244" s="84"/>
      <c r="BP244" s="125"/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272</v>
      </c>
      <c r="B245" s="62" t="str">
        <f>MID(C245,2,LEN(C245))</f>
        <v>M</v>
      </c>
      <c r="C245" s="62" t="s">
        <v>14</v>
      </c>
      <c r="D245" s="63" t="s">
        <v>34</v>
      </c>
      <c r="E245" s="64">
        <v>1453</v>
      </c>
      <c r="F245" s="65">
        <f t="shared" si="25"/>
        <v>1402</v>
      </c>
      <c r="G245" s="66">
        <f t="shared" si="26"/>
        <v>9</v>
      </c>
      <c r="H245" s="67">
        <f t="shared" si="27"/>
        <v>155.77777777777777</v>
      </c>
      <c r="I245" s="68">
        <f t="shared" si="28"/>
        <v>33.16666666666667</v>
      </c>
      <c r="J245" s="161">
        <f t="shared" si="31"/>
        <v>35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44"/>
      <c r="AB245" s="134"/>
      <c r="AC245" s="134"/>
      <c r="AD245" s="134"/>
      <c r="AE245" s="134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>
        <v>1265</v>
      </c>
      <c r="BJ245" s="85">
        <v>8</v>
      </c>
      <c r="BK245" s="84">
        <v>137</v>
      </c>
      <c r="BL245" s="85">
        <v>1</v>
      </c>
      <c r="BM245" s="84"/>
      <c r="BN245" s="85"/>
      <c r="BO245" s="84"/>
      <c r="BP245" s="125"/>
      <c r="BQ245" s="81"/>
      <c r="BR245" s="125"/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3" t="s">
        <v>211</v>
      </c>
      <c r="B246" s="62" t="str">
        <f>MID(C246,2,LEN(C246))</f>
        <v>F</v>
      </c>
      <c r="C246" s="62" t="s">
        <v>18</v>
      </c>
      <c r="D246" s="63" t="s">
        <v>34</v>
      </c>
      <c r="E246" s="64">
        <v>3422</v>
      </c>
      <c r="F246" s="65">
        <f t="shared" si="25"/>
        <v>4450</v>
      </c>
      <c r="G246" s="66">
        <f t="shared" si="26"/>
        <v>27</v>
      </c>
      <c r="H246" s="67">
        <f t="shared" si="27"/>
        <v>164.8148148148148</v>
      </c>
      <c r="I246" s="68">
        <f t="shared" si="28"/>
        <v>26.388888888888893</v>
      </c>
      <c r="J246" s="161">
        <f t="shared" si="31"/>
        <v>33.88888888888889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44"/>
      <c r="AB246" s="117"/>
      <c r="AC246" s="115"/>
      <c r="AD246" s="117"/>
      <c r="AE246" s="115"/>
      <c r="AF246" s="116"/>
      <c r="AG246" s="81"/>
      <c r="AH246" s="82"/>
      <c r="AI246" s="83"/>
      <c r="AJ246" s="83"/>
      <c r="AK246" s="84"/>
      <c r="AL246" s="85"/>
      <c r="AM246" s="81">
        <v>1998</v>
      </c>
      <c r="AN246" s="85">
        <v>12</v>
      </c>
      <c r="AO246" s="81"/>
      <c r="AP246" s="82"/>
      <c r="AQ246" s="81"/>
      <c r="AR246" s="82"/>
      <c r="AS246" s="81"/>
      <c r="AT246" s="85"/>
      <c r="AU246" s="120"/>
      <c r="AV246" s="123"/>
      <c r="AW246" s="154">
        <v>979</v>
      </c>
      <c r="AX246" s="153">
        <v>6</v>
      </c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/>
      <c r="BJ246" s="85"/>
      <c r="BK246" s="84">
        <v>1473</v>
      </c>
      <c r="BL246" s="85">
        <v>9</v>
      </c>
      <c r="BM246" s="84"/>
      <c r="BN246" s="85"/>
      <c r="BO246" s="84"/>
      <c r="BP246" s="125"/>
      <c r="BQ246" s="81"/>
      <c r="BR246" s="125"/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4" t="s">
        <v>299</v>
      </c>
      <c r="B247" s="62" t="str">
        <f>MID(C247,2,LEN(C247))</f>
        <v>M</v>
      </c>
      <c r="C247" s="62" t="s">
        <v>14</v>
      </c>
      <c r="D247" s="63" t="s">
        <v>34</v>
      </c>
      <c r="E247" s="133">
        <v>3598</v>
      </c>
      <c r="F247" s="65">
        <f t="shared" si="25"/>
        <v>2845</v>
      </c>
      <c r="G247" s="66">
        <f t="shared" si="26"/>
        <v>20</v>
      </c>
      <c r="H247" s="67">
        <f>IF(G247&gt;0,F247/G247,0)</f>
        <v>142.25</v>
      </c>
      <c r="I247" s="68">
        <f>IF(H247&gt;=$I$2,0,IF((($I$2-H247)*$I$1/100)&gt;35,35,(($I$2-H247)*$I$1/100)))</f>
        <v>35</v>
      </c>
      <c r="J247" s="161">
        <f t="shared" si="31"/>
        <v>35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18"/>
      <c r="AB247" s="116"/>
      <c r="AC247" s="119"/>
      <c r="AD247" s="116"/>
      <c r="AE247" s="115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1"/>
      <c r="BG247" s="122"/>
      <c r="BH247" s="121"/>
      <c r="BI247" s="84">
        <v>1379</v>
      </c>
      <c r="BJ247" s="85">
        <v>10</v>
      </c>
      <c r="BK247" s="84">
        <v>1466</v>
      </c>
      <c r="BL247" s="85">
        <v>10</v>
      </c>
      <c r="BM247" s="84"/>
      <c r="BN247" s="85"/>
      <c r="BO247" s="84"/>
      <c r="BP247" s="85"/>
      <c r="BQ247" s="81"/>
      <c r="BR247" s="125"/>
      <c r="BS247" s="84"/>
      <c r="BT247" s="85"/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3.5">
      <c r="A248" s="164" t="s">
        <v>298</v>
      </c>
      <c r="B248" s="62" t="str">
        <f>MID(C248,2,LEN(C248))</f>
        <v>M</v>
      </c>
      <c r="C248" s="62" t="s">
        <v>14</v>
      </c>
      <c r="D248" s="63" t="s">
        <v>34</v>
      </c>
      <c r="E248" s="133">
        <v>3013</v>
      </c>
      <c r="F248" s="65">
        <f t="shared" si="25"/>
        <v>1766</v>
      </c>
      <c r="G248" s="66">
        <f t="shared" si="26"/>
        <v>10</v>
      </c>
      <c r="H248" s="67">
        <f>IF(G248&gt;0,F248/G248,0)</f>
        <v>176.6</v>
      </c>
      <c r="I248" s="68">
        <f>IF(H248&gt;=$I$2,0,IF((($I$2-H248)*$I$1/100)&gt;35,35,(($I$2-H248)*$I$1/100)))</f>
        <v>17.550000000000004</v>
      </c>
      <c r="J248" s="161">
        <f t="shared" si="31"/>
        <v>25.050000000000004</v>
      </c>
      <c r="K248" s="112"/>
      <c r="L248" s="113"/>
      <c r="M248" s="112"/>
      <c r="N248" s="113"/>
      <c r="O248" s="112"/>
      <c r="P248" s="113"/>
      <c r="Q248" s="112"/>
      <c r="R248" s="113"/>
      <c r="S248" s="71"/>
      <c r="T248" s="72"/>
      <c r="U248" s="114"/>
      <c r="V248" s="113"/>
      <c r="W248" s="142"/>
      <c r="X248" s="143"/>
      <c r="Y248" s="115"/>
      <c r="Z248" s="117"/>
      <c r="AA248" s="118"/>
      <c r="AB248" s="116"/>
      <c r="AC248" s="119"/>
      <c r="AD248" s="116"/>
      <c r="AE248" s="115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1"/>
      <c r="BG248" s="122"/>
      <c r="BH248" s="121"/>
      <c r="BI248" s="84"/>
      <c r="BJ248" s="85"/>
      <c r="BK248" s="84">
        <v>1766</v>
      </c>
      <c r="BL248" s="85">
        <v>10</v>
      </c>
      <c r="BM248" s="84"/>
      <c r="BN248" s="85"/>
      <c r="BO248" s="84"/>
      <c r="BP248" s="125"/>
      <c r="BQ248" s="81"/>
      <c r="BR248" s="125"/>
      <c r="BS248" s="84"/>
      <c r="BT248" s="85"/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</sheetData>
  <sheetProtection/>
  <autoFilter ref="A3:CJ248">
    <sortState ref="A4:CJ248">
      <sortCondition sortBy="value" ref="A4:A248"/>
    </sortState>
  </autoFilter>
  <mergeCells count="48">
    <mergeCell ref="AA2:AB2"/>
    <mergeCell ref="A1:E2"/>
    <mergeCell ref="F1:H2"/>
    <mergeCell ref="W1:Z1"/>
    <mergeCell ref="W2:X2"/>
    <mergeCell ref="Q2:R2"/>
    <mergeCell ref="U2:V2"/>
    <mergeCell ref="O2:P2"/>
    <mergeCell ref="S2:T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 romero burgos</cp:lastModifiedBy>
  <cp:lastPrinted>2023-09-18T12:41:28Z</cp:lastPrinted>
  <dcterms:created xsi:type="dcterms:W3CDTF">2004-07-26T16:29:47Z</dcterms:created>
  <dcterms:modified xsi:type="dcterms:W3CDTF">2024-03-19T12:08:55Z</dcterms:modified>
  <cp:category/>
  <cp:version/>
  <cp:contentType/>
  <cp:contentStatus/>
</cp:coreProperties>
</file>